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八月" sheetId="4" r:id="rId1"/>
  </sheets>
  <definedNames>
    <definedName name="_xlnm._FilterDatabase" localSheetId="0" hidden="1">八月!$A$4:$AF$59</definedName>
  </definedNames>
  <calcPr calcId="144525"/>
</workbook>
</file>

<file path=xl/sharedStrings.xml><?xml version="1.0" encoding="utf-8"?>
<sst xmlns="http://schemas.openxmlformats.org/spreadsheetml/2006/main" count="102" uniqueCount="87">
  <si>
    <t>武汉市巡游出租汽车企业服务质量信誉考核评分表（2021年8月）</t>
  </si>
  <si>
    <t>序号</t>
  </si>
  <si>
    <t>企业名称</t>
  </si>
  <si>
    <t>企业车台数</t>
  </si>
  <si>
    <t>市交通运输综合执法支队考核明细</t>
  </si>
  <si>
    <t>市交通运输局机关党委考核明细</t>
  </si>
  <si>
    <t>共计</t>
  </si>
  <si>
    <t>此前分值</t>
  </si>
  <si>
    <t>考核得分</t>
  </si>
  <si>
    <t>车载信息系统定位数据在线率、运营数据实时传输率达不到95%的，每少1%，扣4分</t>
  </si>
  <si>
    <t>月乘客平均投诉率应低于8%。高于8%，不超过10%的，每超过一个点扣1分；高于10%的，每超过一个点扣1.5分</t>
  </si>
  <si>
    <t>月抽访乘客投诉案件办理满意率低于95%扣10分</t>
  </si>
  <si>
    <t>企业驾驶员受行政处罚月次数不得超过企业车台数的1.5%；超过1.5%，不足3%的，扣1分；超过3%的，扣3分</t>
  </si>
  <si>
    <t>根据月查处车容车貌、驾驶员车内抽烟和不按规定使用文明用语的记录，每增加0.1人/车扣5分，100分封顶，扣完为止</t>
  </si>
  <si>
    <t>投诉处理不按规定程序、规定的期限内调查处理；未作出处理或者处理决定未落实，每次扣3分；投诉处理工作虚假办理，工作严重滞后，造成恶劣影响、被通报的，每次扣10</t>
  </si>
  <si>
    <t>24小时值班（投诉）电话无人值守的，发现一次扣3分</t>
  </si>
  <si>
    <t>乘客满意度“武汉评议二维码”的完整张贴率应达到100%，每少1%（不足1%，按1%计算）扣1分</t>
  </si>
  <si>
    <t>“武汉评议二维码”扫码率应达到每车每日平均扫码1次，每月汇总一次，扫码率未达到98%的，每少1%扣1分</t>
  </si>
  <si>
    <t>“武汉评议二维码”不满意率：乘客评议月度不满意件与月扫码数之比，每0.1%，扣1分</t>
  </si>
  <si>
    <t>“武汉评议二维码”不满意件回访率：回访率应达到100%，每少1%（不足1%，按1%计算）扣5分</t>
  </si>
  <si>
    <t>执法支队扣分合计</t>
  </si>
  <si>
    <t>在行业文明程度测评中排名第一的，一次加10分</t>
  </si>
  <si>
    <t>在市或市交通运输局组织的文明程度测评中排名末位的，扣10分</t>
  </si>
  <si>
    <t>综合上线率</t>
  </si>
  <si>
    <t>扣分</t>
  </si>
  <si>
    <t xml:space="preserve">投诉率  </t>
  </si>
  <si>
    <t>抽访满意率%</t>
  </si>
  <si>
    <t>次数</t>
  </si>
  <si>
    <t>扫码率</t>
  </si>
  <si>
    <t>不满意率</t>
  </si>
  <si>
    <t>回访率</t>
  </si>
  <si>
    <t>加分</t>
  </si>
  <si>
    <t>嘉德</t>
  </si>
  <si>
    <t>东湖宾馆</t>
  </si>
  <si>
    <t>葛洲坝</t>
  </si>
  <si>
    <t>正元</t>
  </si>
  <si>
    <t>华昌</t>
  </si>
  <si>
    <t>四星</t>
  </si>
  <si>
    <t>国兴</t>
  </si>
  <si>
    <t>建昊</t>
  </si>
  <si>
    <t>明天</t>
  </si>
  <si>
    <t>大通</t>
  </si>
  <si>
    <t>宗泰</t>
  </si>
  <si>
    <t>江满</t>
  </si>
  <si>
    <t>交发</t>
  </si>
  <si>
    <t>天长</t>
  </si>
  <si>
    <t>云天</t>
  </si>
  <si>
    <t>中良</t>
  </si>
  <si>
    <t>裕悦莱</t>
  </si>
  <si>
    <t>新天</t>
  </si>
  <si>
    <t>天湖</t>
  </si>
  <si>
    <t>恒华</t>
  </si>
  <si>
    <t>天杰</t>
  </si>
  <si>
    <t>国威</t>
  </si>
  <si>
    <t>建设</t>
  </si>
  <si>
    <t>天河</t>
  </si>
  <si>
    <t>天兴</t>
  </si>
  <si>
    <t>富山</t>
  </si>
  <si>
    <t>昌祥</t>
  </si>
  <si>
    <t>竹叶山</t>
  </si>
  <si>
    <t>明洁</t>
  </si>
  <si>
    <t>青运三</t>
  </si>
  <si>
    <t>锐达</t>
  </si>
  <si>
    <t>橄榄绿</t>
  </si>
  <si>
    <t>新安</t>
  </si>
  <si>
    <t>福兴</t>
  </si>
  <si>
    <t>联海</t>
  </si>
  <si>
    <t>春江</t>
  </si>
  <si>
    <t>绿动</t>
  </si>
  <si>
    <t>长增</t>
  </si>
  <si>
    <t>捷龙</t>
  </si>
  <si>
    <t>新能源</t>
  </si>
  <si>
    <t>江北</t>
  </si>
  <si>
    <t>邦成</t>
  </si>
  <si>
    <t>顺达</t>
  </si>
  <si>
    <t>盛源</t>
  </si>
  <si>
    <t>幸福</t>
  </si>
  <si>
    <t>圣龙</t>
  </si>
  <si>
    <t>建苑</t>
  </si>
  <si>
    <t>外企</t>
  </si>
  <si>
    <t>兴隆</t>
  </si>
  <si>
    <t>铁路</t>
  </si>
  <si>
    <t>中环</t>
  </si>
  <si>
    <t>侨通</t>
  </si>
  <si>
    <t>长城</t>
  </si>
  <si>
    <t>中能</t>
  </si>
  <si>
    <t>备注：对考核评分有异议，可在公示期10日内向考核部门申诉、复核。市交通运输综合执法支队复核电话：68820343；市交通运输局机关党委复核电话：68820006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</si>
</sst>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_);[Red]\(0.0\)"/>
    <numFmt numFmtId="178" formatCode="0_);[Red]\(0\)"/>
    <numFmt numFmtId="179" formatCode="0.00_ "/>
    <numFmt numFmtId="180" formatCode="0_ "/>
  </numFmts>
  <fonts count="3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23" borderId="19" applyNumberFormat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/>
    <xf numFmtId="0" fontId="0" fillId="0" borderId="0" xfId="0" applyAlignment="1">
      <alignment horizontal="center"/>
    </xf>
    <xf numFmtId="179" fontId="0" fillId="0" borderId="0" xfId="0" applyNumberFormat="1"/>
    <xf numFmtId="178" fontId="0" fillId="0" borderId="0" xfId="0" applyNumberFormat="1"/>
    <xf numFmtId="176" fontId="0" fillId="0" borderId="0" xfId="0" applyNumberFormat="1"/>
    <xf numFmtId="179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42" applyFont="1" applyFill="1" applyBorder="1" applyAlignment="1">
      <alignment horizontal="center" vertical="center" wrapText="1"/>
    </xf>
    <xf numFmtId="10" fontId="8" fillId="2" borderId="3" xfId="42" applyNumberFormat="1" applyFont="1" applyFill="1" applyBorder="1" applyAlignment="1">
      <alignment horizontal="center" vertical="center" wrapText="1"/>
    </xf>
    <xf numFmtId="179" fontId="8" fillId="2" borderId="3" xfId="42" applyNumberFormat="1" applyFont="1" applyFill="1" applyBorder="1" applyAlignment="1">
      <alignment horizontal="center" vertical="center" wrapText="1"/>
    </xf>
    <xf numFmtId="10" fontId="8" fillId="2" borderId="3" xfId="52" applyNumberFormat="1" applyFont="1" applyFill="1" applyBorder="1" applyAlignment="1">
      <alignment horizontal="center" vertical="center" wrapText="1"/>
    </xf>
    <xf numFmtId="178" fontId="7" fillId="0" borderId="3" xfId="45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78" fontId="5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6" fillId="0" borderId="3" xfId="42" applyFont="1" applyFill="1" applyBorder="1" applyAlignment="1">
      <alignment horizontal="center" vertical="center" wrapText="1"/>
    </xf>
    <xf numFmtId="178" fontId="6" fillId="0" borderId="3" xfId="42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178" fontId="6" fillId="0" borderId="3" xfId="51" applyNumberFormat="1" applyFont="1" applyFill="1" applyBorder="1" applyAlignment="1">
      <alignment horizontal="center" vertical="center" wrapText="1"/>
    </xf>
    <xf numFmtId="178" fontId="6" fillId="0" borderId="3" xfId="45" applyNumberFormat="1" applyFont="1" applyFill="1" applyBorder="1" applyAlignment="1">
      <alignment horizontal="center" vertical="center" wrapText="1"/>
    </xf>
    <xf numFmtId="178" fontId="10" fillId="0" borderId="3" xfId="45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9" fontId="9" fillId="2" borderId="3" xfId="0" applyNumberFormat="1" applyFont="1" applyFill="1" applyBorder="1" applyAlignment="1">
      <alignment horizontal="center"/>
    </xf>
    <xf numFmtId="10" fontId="9" fillId="2" borderId="3" xfId="0" applyNumberFormat="1" applyFont="1" applyFill="1" applyBorder="1" applyAlignment="1">
      <alignment horizontal="center"/>
    </xf>
    <xf numFmtId="17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179" fontId="6" fillId="0" borderId="3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179" fontId="6" fillId="0" borderId="9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4 5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5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9"/>
  <sheetViews>
    <sheetView tabSelected="1" workbookViewId="0">
      <selection activeCell="D2" sqref="D2:Z2"/>
    </sheetView>
  </sheetViews>
  <sheetFormatPr defaultColWidth="9" defaultRowHeight="13.5"/>
  <cols>
    <col min="1" max="1" width="7.75" style="1" customWidth="1"/>
    <col min="2" max="2" width="16.625" customWidth="1"/>
    <col min="3" max="3" width="14.25" hidden="1" customWidth="1"/>
    <col min="4" max="4" width="9.625" customWidth="1"/>
    <col min="5" max="5" width="9.625" style="2" customWidth="1"/>
    <col min="6" max="9" width="9.625" customWidth="1"/>
    <col min="10" max="10" width="9.625" style="3" customWidth="1"/>
    <col min="11" max="12" width="9.625" customWidth="1"/>
    <col min="13" max="13" width="9.625" style="2" customWidth="1"/>
    <col min="14" max="25" width="9.625" customWidth="1"/>
    <col min="26" max="26" width="9" style="4" hidden="1" customWidth="1"/>
    <col min="27" max="27" width="11.125" style="2" customWidth="1"/>
    <col min="28" max="29" width="9.625" style="1" customWidth="1"/>
    <col min="30" max="30" width="11.375" style="5" customWidth="1"/>
    <col min="31" max="31" width="11.5" style="6" customWidth="1"/>
    <col min="32" max="32" width="12.25" style="5" customWidth="1"/>
  </cols>
  <sheetData>
    <row r="1" ht="54" customHeight="1" spans="1:3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44"/>
      <c r="AB1" s="7"/>
      <c r="AC1" s="7"/>
      <c r="AD1" s="44"/>
      <c r="AE1" s="45"/>
      <c r="AF1" s="44"/>
    </row>
    <row r="2" ht="44" customHeight="1" spans="1:32">
      <c r="A2" s="8" t="s">
        <v>1</v>
      </c>
      <c r="B2" s="8" t="s">
        <v>2</v>
      </c>
      <c r="C2" s="8" t="s">
        <v>3</v>
      </c>
      <c r="D2" s="9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46"/>
      <c r="AB2" s="47" t="s">
        <v>5</v>
      </c>
      <c r="AC2" s="48"/>
      <c r="AD2" s="49" t="s">
        <v>6</v>
      </c>
      <c r="AE2" s="50" t="s">
        <v>7</v>
      </c>
      <c r="AF2" s="49" t="s">
        <v>8</v>
      </c>
    </row>
    <row r="3" ht="96" customHeight="1" spans="1:32">
      <c r="A3" s="10"/>
      <c r="B3" s="10"/>
      <c r="C3" s="10"/>
      <c r="D3" s="11" t="s">
        <v>9</v>
      </c>
      <c r="E3" s="11"/>
      <c r="F3" s="12" t="s">
        <v>10</v>
      </c>
      <c r="G3" s="12"/>
      <c r="H3" s="13" t="s">
        <v>11</v>
      </c>
      <c r="I3" s="13"/>
      <c r="J3" s="13" t="s">
        <v>12</v>
      </c>
      <c r="K3" s="13"/>
      <c r="L3" s="13" t="s">
        <v>13</v>
      </c>
      <c r="M3" s="13"/>
      <c r="N3" s="13" t="s">
        <v>14</v>
      </c>
      <c r="O3" s="13"/>
      <c r="P3" s="13" t="s">
        <v>15</v>
      </c>
      <c r="Q3" s="13"/>
      <c r="R3" s="13" t="s">
        <v>16</v>
      </c>
      <c r="S3" s="13"/>
      <c r="T3" s="13" t="s">
        <v>17</v>
      </c>
      <c r="U3" s="13"/>
      <c r="V3" s="13" t="s">
        <v>18</v>
      </c>
      <c r="W3" s="13"/>
      <c r="X3" s="13" t="s">
        <v>19</v>
      </c>
      <c r="Y3" s="13"/>
      <c r="Z3" s="51"/>
      <c r="AA3" s="52" t="s">
        <v>20</v>
      </c>
      <c r="AB3" s="53" t="s">
        <v>21</v>
      </c>
      <c r="AC3" s="54" t="s">
        <v>22</v>
      </c>
      <c r="AD3" s="49"/>
      <c r="AE3" s="50"/>
      <c r="AF3" s="49"/>
    </row>
    <row r="4" ht="23" customHeight="1" spans="1:32">
      <c r="A4" s="14"/>
      <c r="B4" s="14"/>
      <c r="C4" s="14"/>
      <c r="D4" s="11" t="s">
        <v>23</v>
      </c>
      <c r="E4" s="15" t="s">
        <v>24</v>
      </c>
      <c r="F4" s="16" t="s">
        <v>25</v>
      </c>
      <c r="G4" s="17" t="s">
        <v>24</v>
      </c>
      <c r="H4" s="18" t="s">
        <v>26</v>
      </c>
      <c r="I4" s="13" t="s">
        <v>24</v>
      </c>
      <c r="J4" s="29" t="s">
        <v>27</v>
      </c>
      <c r="K4" s="13" t="s">
        <v>24</v>
      </c>
      <c r="L4" s="13" t="s">
        <v>27</v>
      </c>
      <c r="M4" s="30" t="s">
        <v>24</v>
      </c>
      <c r="N4" s="13" t="s">
        <v>27</v>
      </c>
      <c r="O4" s="13" t="s">
        <v>24</v>
      </c>
      <c r="P4" s="13" t="s">
        <v>27</v>
      </c>
      <c r="Q4" s="13" t="s">
        <v>24</v>
      </c>
      <c r="R4" s="13" t="s">
        <v>27</v>
      </c>
      <c r="S4" s="13" t="s">
        <v>24</v>
      </c>
      <c r="T4" s="13" t="s">
        <v>28</v>
      </c>
      <c r="U4" s="13" t="s">
        <v>24</v>
      </c>
      <c r="V4" s="13" t="s">
        <v>29</v>
      </c>
      <c r="W4" s="13" t="s">
        <v>24</v>
      </c>
      <c r="X4" s="41" t="s">
        <v>30</v>
      </c>
      <c r="Y4" s="55" t="s">
        <v>24</v>
      </c>
      <c r="Z4" s="56"/>
      <c r="AA4" s="57"/>
      <c r="AB4" s="55" t="s">
        <v>24</v>
      </c>
      <c r="AC4" s="58" t="s">
        <v>31</v>
      </c>
      <c r="AD4" s="49"/>
      <c r="AE4" s="50"/>
      <c r="AF4" s="49"/>
    </row>
    <row r="5" ht="15" spans="1:32">
      <c r="A5" s="19">
        <v>1</v>
      </c>
      <c r="B5" s="20" t="s">
        <v>32</v>
      </c>
      <c r="C5" s="21">
        <v>158</v>
      </c>
      <c r="D5" s="22">
        <v>0.94620253164557</v>
      </c>
      <c r="E5" s="23">
        <v>1.51898734177216</v>
      </c>
      <c r="F5" s="24">
        <v>0.00632911392405063</v>
      </c>
      <c r="G5" s="25">
        <v>0</v>
      </c>
      <c r="H5" s="26">
        <v>1</v>
      </c>
      <c r="I5" s="31">
        <v>0</v>
      </c>
      <c r="J5" s="32">
        <v>0</v>
      </c>
      <c r="K5" s="32">
        <v>0</v>
      </c>
      <c r="L5" s="33">
        <v>0</v>
      </c>
      <c r="M5" s="34">
        <v>0</v>
      </c>
      <c r="N5" s="35">
        <v>0</v>
      </c>
      <c r="O5" s="36">
        <v>0</v>
      </c>
      <c r="P5" s="36">
        <v>0</v>
      </c>
      <c r="Q5" s="36">
        <v>0</v>
      </c>
      <c r="R5" s="33">
        <v>0</v>
      </c>
      <c r="S5" s="42">
        <v>0</v>
      </c>
      <c r="T5" s="43">
        <v>1.2080440996325</v>
      </c>
      <c r="U5" s="42">
        <v>0</v>
      </c>
      <c r="V5" s="43">
        <v>0.000338009126246409</v>
      </c>
      <c r="W5" s="42">
        <v>0.338009126246409</v>
      </c>
      <c r="X5" s="43">
        <v>1</v>
      </c>
      <c r="Y5" s="59">
        <v>0</v>
      </c>
      <c r="Z5" s="59">
        <f t="shared" ref="Z5:Z58" si="0">E5+G5+I5+K5+M5+O5+Q5+S5+U5+W5+Y5</f>
        <v>1.85699646801857</v>
      </c>
      <c r="AA5" s="42">
        <f t="shared" ref="AA5:AA58" si="1">0-Z5</f>
        <v>-1.85699646801857</v>
      </c>
      <c r="AB5" s="60">
        <v>0</v>
      </c>
      <c r="AC5" s="61">
        <v>0</v>
      </c>
      <c r="AD5" s="62">
        <f t="shared" ref="AD5:AD58" si="2">SUM(AA5:AC5)</f>
        <v>-1.85699646801857</v>
      </c>
      <c r="AE5" s="63">
        <v>997.900419916017</v>
      </c>
      <c r="AF5" s="64">
        <f t="shared" ref="AF5:AF58" si="3">SUM(AD5:AE5)</f>
        <v>996.043423447998</v>
      </c>
    </row>
    <row r="6" ht="15" spans="1:32">
      <c r="A6" s="19">
        <v>2</v>
      </c>
      <c r="B6" s="20" t="s">
        <v>33</v>
      </c>
      <c r="C6" s="21">
        <v>37</v>
      </c>
      <c r="D6" s="22">
        <v>0.959459459459459</v>
      </c>
      <c r="E6" s="23">
        <v>0</v>
      </c>
      <c r="F6" s="24">
        <v>0.027027027027027</v>
      </c>
      <c r="G6" s="25">
        <v>0</v>
      </c>
      <c r="H6" s="26">
        <v>1</v>
      </c>
      <c r="I6" s="31">
        <v>0</v>
      </c>
      <c r="J6" s="32">
        <v>0</v>
      </c>
      <c r="K6" s="32">
        <v>0</v>
      </c>
      <c r="L6" s="33">
        <v>0</v>
      </c>
      <c r="M6" s="34">
        <v>0</v>
      </c>
      <c r="N6" s="35">
        <v>0</v>
      </c>
      <c r="O6" s="36">
        <v>0</v>
      </c>
      <c r="P6" s="32">
        <v>1</v>
      </c>
      <c r="Q6" s="32">
        <v>3</v>
      </c>
      <c r="R6" s="33">
        <v>0</v>
      </c>
      <c r="S6" s="42">
        <v>0</v>
      </c>
      <c r="T6" s="43">
        <v>2.66782911944202</v>
      </c>
      <c r="U6" s="42">
        <v>0</v>
      </c>
      <c r="V6" s="43">
        <v>0.00065359477124183</v>
      </c>
      <c r="W6" s="42">
        <v>0.65359477124183</v>
      </c>
      <c r="X6" s="43">
        <v>1</v>
      </c>
      <c r="Y6" s="59">
        <v>0</v>
      </c>
      <c r="Z6" s="59">
        <f t="shared" si="0"/>
        <v>3.65359477124183</v>
      </c>
      <c r="AA6" s="42">
        <f t="shared" si="1"/>
        <v>-3.65359477124183</v>
      </c>
      <c r="AB6" s="60">
        <v>0</v>
      </c>
      <c r="AC6" s="61">
        <v>0</v>
      </c>
      <c r="AD6" s="62">
        <f t="shared" si="2"/>
        <v>-3.65359477124183</v>
      </c>
      <c r="AE6" s="63">
        <v>998.886724185917</v>
      </c>
      <c r="AF6" s="64">
        <f t="shared" si="3"/>
        <v>995.233129414675</v>
      </c>
    </row>
    <row r="7" ht="15" spans="1:32">
      <c r="A7" s="19">
        <v>3</v>
      </c>
      <c r="B7" s="20" t="s">
        <v>34</v>
      </c>
      <c r="C7" s="21">
        <v>132</v>
      </c>
      <c r="D7" s="22">
        <v>0.950757575757576</v>
      </c>
      <c r="E7" s="23">
        <v>0</v>
      </c>
      <c r="F7" s="24">
        <v>0.0236220472440945</v>
      </c>
      <c r="G7" s="25">
        <v>0</v>
      </c>
      <c r="H7" s="26">
        <v>1</v>
      </c>
      <c r="I7" s="31">
        <v>0</v>
      </c>
      <c r="J7" s="32">
        <v>0</v>
      </c>
      <c r="K7" s="32">
        <v>0</v>
      </c>
      <c r="L7" s="33">
        <v>0</v>
      </c>
      <c r="M7" s="34">
        <v>0</v>
      </c>
      <c r="N7" s="35">
        <v>0</v>
      </c>
      <c r="O7" s="36">
        <v>0</v>
      </c>
      <c r="P7" s="36">
        <v>0</v>
      </c>
      <c r="Q7" s="36">
        <v>0</v>
      </c>
      <c r="R7" s="33">
        <v>0</v>
      </c>
      <c r="S7" s="42">
        <v>0</v>
      </c>
      <c r="T7" s="43">
        <v>1.00684261974585</v>
      </c>
      <c r="U7" s="42">
        <v>0</v>
      </c>
      <c r="V7" s="43">
        <v>0.000970873786407767</v>
      </c>
      <c r="W7" s="42">
        <v>0.970873786407767</v>
      </c>
      <c r="X7" s="43">
        <v>1</v>
      </c>
      <c r="Y7" s="59">
        <v>0</v>
      </c>
      <c r="Z7" s="59">
        <f t="shared" si="0"/>
        <v>0.970873786407767</v>
      </c>
      <c r="AA7" s="42">
        <f t="shared" si="1"/>
        <v>-0.970873786407767</v>
      </c>
      <c r="AB7" s="60">
        <v>0</v>
      </c>
      <c r="AC7" s="61">
        <v>0</v>
      </c>
      <c r="AD7" s="62">
        <f t="shared" si="2"/>
        <v>-0.970873786407767</v>
      </c>
      <c r="AE7" s="63">
        <v>994.276794068956</v>
      </c>
      <c r="AF7" s="64">
        <f t="shared" si="3"/>
        <v>993.305920282548</v>
      </c>
    </row>
    <row r="8" ht="15" spans="1:32">
      <c r="A8" s="19">
        <v>4</v>
      </c>
      <c r="B8" s="20" t="s">
        <v>35</v>
      </c>
      <c r="C8" s="21">
        <v>282</v>
      </c>
      <c r="D8" s="22">
        <v>0.952127659574468</v>
      </c>
      <c r="E8" s="23">
        <v>0</v>
      </c>
      <c r="F8" s="24">
        <v>0.0283687943262411</v>
      </c>
      <c r="G8" s="25">
        <v>0</v>
      </c>
      <c r="H8" s="26">
        <v>1</v>
      </c>
      <c r="I8" s="31">
        <v>0</v>
      </c>
      <c r="J8" s="32">
        <v>0</v>
      </c>
      <c r="K8" s="32">
        <v>0</v>
      </c>
      <c r="L8" s="33">
        <v>0</v>
      </c>
      <c r="M8" s="34">
        <v>0</v>
      </c>
      <c r="N8" s="35">
        <v>0</v>
      </c>
      <c r="O8" s="36">
        <v>0</v>
      </c>
      <c r="P8" s="36">
        <v>0</v>
      </c>
      <c r="Q8" s="36">
        <v>0</v>
      </c>
      <c r="R8" s="33">
        <v>0</v>
      </c>
      <c r="S8" s="42">
        <v>0</v>
      </c>
      <c r="T8" s="43">
        <v>1.09986273164036</v>
      </c>
      <c r="U8" s="42">
        <v>0</v>
      </c>
      <c r="V8" s="43">
        <v>0.00291211648465939</v>
      </c>
      <c r="W8" s="42">
        <v>2.91211648465939</v>
      </c>
      <c r="X8" s="43">
        <v>1</v>
      </c>
      <c r="Y8" s="59">
        <v>0</v>
      </c>
      <c r="Z8" s="59">
        <f t="shared" si="0"/>
        <v>2.91211648465939</v>
      </c>
      <c r="AA8" s="42">
        <f t="shared" si="1"/>
        <v>-2.91211648465939</v>
      </c>
      <c r="AB8" s="60">
        <v>0</v>
      </c>
      <c r="AC8" s="61">
        <v>0</v>
      </c>
      <c r="AD8" s="62">
        <f t="shared" si="2"/>
        <v>-2.91211648465939</v>
      </c>
      <c r="AE8" s="63">
        <v>996.13380017125</v>
      </c>
      <c r="AF8" s="64">
        <f t="shared" si="3"/>
        <v>993.221683686591</v>
      </c>
    </row>
    <row r="9" ht="15" spans="1:32">
      <c r="A9" s="19">
        <v>5</v>
      </c>
      <c r="B9" s="20" t="s">
        <v>36</v>
      </c>
      <c r="C9" s="21">
        <v>1504</v>
      </c>
      <c r="D9" s="22">
        <v>0.905585106382979</v>
      </c>
      <c r="E9" s="23">
        <v>17.7659574468085</v>
      </c>
      <c r="F9" s="24">
        <v>0.0139627659574468</v>
      </c>
      <c r="G9" s="25">
        <v>0</v>
      </c>
      <c r="H9" s="26">
        <v>1</v>
      </c>
      <c r="I9" s="31">
        <v>0</v>
      </c>
      <c r="J9" s="32">
        <v>0</v>
      </c>
      <c r="K9" s="32">
        <v>0</v>
      </c>
      <c r="L9" s="33">
        <v>1</v>
      </c>
      <c r="M9" s="34">
        <v>0.0332446808510638</v>
      </c>
      <c r="N9" s="35">
        <v>0</v>
      </c>
      <c r="O9" s="36">
        <v>0</v>
      </c>
      <c r="P9" s="36">
        <v>0</v>
      </c>
      <c r="Q9" s="36">
        <v>0</v>
      </c>
      <c r="R9" s="33">
        <v>0</v>
      </c>
      <c r="S9" s="42">
        <v>0</v>
      </c>
      <c r="T9" s="43">
        <v>2.06367964996568</v>
      </c>
      <c r="U9" s="42">
        <v>0</v>
      </c>
      <c r="V9" s="43">
        <v>0.00038454742924847</v>
      </c>
      <c r="W9" s="42">
        <v>0.38454742924847</v>
      </c>
      <c r="X9" s="43">
        <v>1</v>
      </c>
      <c r="Y9" s="59">
        <v>0</v>
      </c>
      <c r="Z9" s="59">
        <f t="shared" si="0"/>
        <v>18.183749556908</v>
      </c>
      <c r="AA9" s="42">
        <f t="shared" si="1"/>
        <v>-18.183749556908</v>
      </c>
      <c r="AB9" s="60">
        <v>0</v>
      </c>
      <c r="AC9" s="61">
        <v>10</v>
      </c>
      <c r="AD9" s="62">
        <f t="shared" si="2"/>
        <v>-8.18374955690803</v>
      </c>
      <c r="AE9" s="63">
        <v>999.235454380863</v>
      </c>
      <c r="AF9" s="64">
        <f t="shared" si="3"/>
        <v>991.051704823955</v>
      </c>
    </row>
    <row r="10" ht="15" spans="1:32">
      <c r="A10" s="19">
        <v>6</v>
      </c>
      <c r="B10" s="20" t="s">
        <v>37</v>
      </c>
      <c r="C10" s="21">
        <v>270</v>
      </c>
      <c r="D10" s="22">
        <v>0.894444444444444</v>
      </c>
      <c r="E10" s="23">
        <v>22.2222222222222</v>
      </c>
      <c r="F10" s="24">
        <v>0.00740740740740741</v>
      </c>
      <c r="G10" s="25">
        <v>0</v>
      </c>
      <c r="H10" s="26">
        <v>1</v>
      </c>
      <c r="I10" s="31">
        <v>0</v>
      </c>
      <c r="J10" s="32">
        <v>0</v>
      </c>
      <c r="K10" s="32">
        <v>0</v>
      </c>
      <c r="L10" s="33">
        <v>0</v>
      </c>
      <c r="M10" s="34">
        <v>0</v>
      </c>
      <c r="N10" s="35">
        <v>0</v>
      </c>
      <c r="O10" s="36">
        <v>0</v>
      </c>
      <c r="P10" s="36">
        <v>0</v>
      </c>
      <c r="Q10" s="36">
        <v>0</v>
      </c>
      <c r="R10" s="33">
        <v>0</v>
      </c>
      <c r="S10" s="42">
        <v>0</v>
      </c>
      <c r="T10" s="43">
        <v>1.27359617682198</v>
      </c>
      <c r="U10" s="42">
        <v>0</v>
      </c>
      <c r="V10" s="43">
        <v>0.000281425891181989</v>
      </c>
      <c r="W10" s="42">
        <v>0.281425891181989</v>
      </c>
      <c r="X10" s="43">
        <v>1</v>
      </c>
      <c r="Y10" s="59">
        <v>0</v>
      </c>
      <c r="Z10" s="59">
        <f t="shared" si="0"/>
        <v>22.5036481134042</v>
      </c>
      <c r="AA10" s="42">
        <f t="shared" si="1"/>
        <v>-22.5036481134042</v>
      </c>
      <c r="AB10" s="60">
        <v>0</v>
      </c>
      <c r="AC10" s="61">
        <v>0</v>
      </c>
      <c r="AD10" s="62">
        <f t="shared" si="2"/>
        <v>-22.5036481134042</v>
      </c>
      <c r="AE10" s="63">
        <v>1000</v>
      </c>
      <c r="AF10" s="64">
        <f t="shared" si="3"/>
        <v>977.496351886596</v>
      </c>
    </row>
    <row r="11" ht="15" spans="1:32">
      <c r="A11" s="19">
        <v>7</v>
      </c>
      <c r="B11" s="20" t="s">
        <v>38</v>
      </c>
      <c r="C11" s="21">
        <v>1046</v>
      </c>
      <c r="D11" s="22">
        <v>0.888623326959847</v>
      </c>
      <c r="E11" s="23">
        <v>24.5506692160612</v>
      </c>
      <c r="F11" s="24">
        <v>0.0123927550047664</v>
      </c>
      <c r="G11" s="25">
        <v>0</v>
      </c>
      <c r="H11" s="26">
        <v>1</v>
      </c>
      <c r="I11" s="31">
        <v>0</v>
      </c>
      <c r="J11" s="32">
        <v>0</v>
      </c>
      <c r="K11" s="32">
        <v>0</v>
      </c>
      <c r="L11" s="33">
        <v>5</v>
      </c>
      <c r="M11" s="34">
        <v>0.239005736137667</v>
      </c>
      <c r="N11" s="35">
        <v>0</v>
      </c>
      <c r="O11" s="36">
        <v>0</v>
      </c>
      <c r="P11" s="36">
        <v>0</v>
      </c>
      <c r="Q11" s="36">
        <v>0</v>
      </c>
      <c r="R11" s="33">
        <v>0</v>
      </c>
      <c r="S11" s="42">
        <v>0</v>
      </c>
      <c r="T11" s="43">
        <v>1.58101523468821</v>
      </c>
      <c r="U11" s="42">
        <v>0</v>
      </c>
      <c r="V11" s="43">
        <v>0.000136542737876955</v>
      </c>
      <c r="W11" s="42">
        <v>0.136542737876956</v>
      </c>
      <c r="X11" s="43">
        <v>1</v>
      </c>
      <c r="Y11" s="59">
        <v>0</v>
      </c>
      <c r="Z11" s="59">
        <f t="shared" si="0"/>
        <v>24.9262176900758</v>
      </c>
      <c r="AA11" s="42">
        <f t="shared" si="1"/>
        <v>-24.9262176900758</v>
      </c>
      <c r="AB11" s="60">
        <v>0</v>
      </c>
      <c r="AC11" s="61">
        <v>0</v>
      </c>
      <c r="AD11" s="62">
        <f t="shared" si="2"/>
        <v>-24.9262176900758</v>
      </c>
      <c r="AE11" s="63">
        <v>999.681356329076</v>
      </c>
      <c r="AF11" s="64">
        <f t="shared" si="3"/>
        <v>974.755138639</v>
      </c>
    </row>
    <row r="12" ht="15" spans="1:32">
      <c r="A12" s="19">
        <v>8</v>
      </c>
      <c r="B12" s="20" t="s">
        <v>39</v>
      </c>
      <c r="C12" s="21">
        <v>178</v>
      </c>
      <c r="D12" s="22">
        <v>0.882022471910112</v>
      </c>
      <c r="E12" s="23">
        <v>27.191011235955</v>
      </c>
      <c r="F12" s="24">
        <v>0.0337078651685393</v>
      </c>
      <c r="G12" s="25">
        <v>0</v>
      </c>
      <c r="H12" s="26">
        <v>1</v>
      </c>
      <c r="I12" s="31">
        <v>0</v>
      </c>
      <c r="J12" s="32">
        <v>0</v>
      </c>
      <c r="K12" s="32">
        <v>0</v>
      </c>
      <c r="L12" s="33">
        <v>1</v>
      </c>
      <c r="M12" s="34">
        <v>0.280898876404494</v>
      </c>
      <c r="N12" s="35">
        <v>0</v>
      </c>
      <c r="O12" s="36">
        <v>0</v>
      </c>
      <c r="P12" s="36">
        <v>0</v>
      </c>
      <c r="Q12" s="36">
        <v>0</v>
      </c>
      <c r="R12" s="33">
        <v>0</v>
      </c>
      <c r="S12" s="42">
        <v>0</v>
      </c>
      <c r="T12" s="43">
        <v>1.5137731061979</v>
      </c>
      <c r="U12" s="42">
        <v>0</v>
      </c>
      <c r="V12" s="43">
        <v>0.000957739734227224</v>
      </c>
      <c r="W12" s="42">
        <v>0.957739734227224</v>
      </c>
      <c r="X12" s="43">
        <v>1</v>
      </c>
      <c r="Y12" s="59">
        <v>0</v>
      </c>
      <c r="Z12" s="59">
        <f t="shared" si="0"/>
        <v>28.4296498465867</v>
      </c>
      <c r="AA12" s="42">
        <f t="shared" si="1"/>
        <v>-28.4296498465867</v>
      </c>
      <c r="AB12" s="60">
        <v>0</v>
      </c>
      <c r="AC12" s="61">
        <v>0</v>
      </c>
      <c r="AD12" s="62">
        <f t="shared" si="2"/>
        <v>-28.4296498465867</v>
      </c>
      <c r="AE12" s="63">
        <v>998.280494357872</v>
      </c>
      <c r="AF12" s="64">
        <f t="shared" si="3"/>
        <v>969.850844511285</v>
      </c>
    </row>
    <row r="13" ht="15" spans="1:32">
      <c r="A13" s="19">
        <v>9</v>
      </c>
      <c r="B13" s="20" t="s">
        <v>40</v>
      </c>
      <c r="C13" s="21">
        <v>606</v>
      </c>
      <c r="D13" s="22">
        <v>0.872112211221122</v>
      </c>
      <c r="E13" s="23">
        <v>31.1551155115511</v>
      </c>
      <c r="F13" s="24">
        <v>0.00836120401337793</v>
      </c>
      <c r="G13" s="25">
        <v>0</v>
      </c>
      <c r="H13" s="26">
        <v>1</v>
      </c>
      <c r="I13" s="31">
        <v>0</v>
      </c>
      <c r="J13" s="32">
        <v>0</v>
      </c>
      <c r="K13" s="32">
        <v>0</v>
      </c>
      <c r="L13" s="33">
        <v>1</v>
      </c>
      <c r="M13" s="34">
        <v>0.0825082508250825</v>
      </c>
      <c r="N13" s="35">
        <v>0</v>
      </c>
      <c r="O13" s="36">
        <v>0</v>
      </c>
      <c r="P13" s="36">
        <v>0</v>
      </c>
      <c r="Q13" s="36">
        <v>0</v>
      </c>
      <c r="R13" s="33">
        <v>0</v>
      </c>
      <c r="S13" s="42">
        <v>0</v>
      </c>
      <c r="T13" s="43">
        <v>1.01948259342063</v>
      </c>
      <c r="U13" s="42">
        <v>0</v>
      </c>
      <c r="V13" s="43">
        <v>5.22138680033417e-5</v>
      </c>
      <c r="W13" s="42">
        <v>0.0522138680033417</v>
      </c>
      <c r="X13" s="43">
        <v>1</v>
      </c>
      <c r="Y13" s="59">
        <v>0</v>
      </c>
      <c r="Z13" s="59">
        <f t="shared" si="0"/>
        <v>31.2898376303795</v>
      </c>
      <c r="AA13" s="42">
        <f t="shared" si="1"/>
        <v>-31.2898376303795</v>
      </c>
      <c r="AB13" s="60">
        <v>0</v>
      </c>
      <c r="AC13" s="61">
        <v>0</v>
      </c>
      <c r="AD13" s="62">
        <f t="shared" si="2"/>
        <v>-31.2898376303795</v>
      </c>
      <c r="AE13" s="63">
        <v>999.115087958089</v>
      </c>
      <c r="AF13" s="64">
        <f t="shared" si="3"/>
        <v>967.825250327709</v>
      </c>
    </row>
    <row r="14" ht="15" spans="1:32">
      <c r="A14" s="19">
        <v>10</v>
      </c>
      <c r="B14" s="20" t="s">
        <v>41</v>
      </c>
      <c r="C14" s="21">
        <v>1637</v>
      </c>
      <c r="D14" s="22">
        <v>0.873549175320709</v>
      </c>
      <c r="E14" s="23">
        <v>30.5803298717166</v>
      </c>
      <c r="F14" s="24">
        <v>0.00610873549175321</v>
      </c>
      <c r="G14" s="25">
        <v>0</v>
      </c>
      <c r="H14" s="26">
        <v>1</v>
      </c>
      <c r="I14" s="31">
        <v>0</v>
      </c>
      <c r="J14" s="32">
        <v>0</v>
      </c>
      <c r="K14" s="32">
        <v>0</v>
      </c>
      <c r="L14" s="33">
        <v>8</v>
      </c>
      <c r="M14" s="34">
        <v>0.244349419670128</v>
      </c>
      <c r="N14" s="35">
        <v>0</v>
      </c>
      <c r="O14" s="36">
        <v>0</v>
      </c>
      <c r="P14" s="36">
        <v>0</v>
      </c>
      <c r="Q14" s="36">
        <v>0</v>
      </c>
      <c r="R14" s="33">
        <v>0</v>
      </c>
      <c r="S14" s="42">
        <v>0</v>
      </c>
      <c r="T14" s="43">
        <v>2.4551599109307</v>
      </c>
      <c r="U14" s="42">
        <v>0</v>
      </c>
      <c r="V14" s="43">
        <v>0.000128419160138693</v>
      </c>
      <c r="W14" s="42">
        <v>0.128419160138693</v>
      </c>
      <c r="X14" s="43">
        <v>1</v>
      </c>
      <c r="Y14" s="59">
        <v>0</v>
      </c>
      <c r="Z14" s="59">
        <f t="shared" si="0"/>
        <v>30.9530984515254</v>
      </c>
      <c r="AA14" s="42">
        <f t="shared" si="1"/>
        <v>-30.9530984515254</v>
      </c>
      <c r="AB14" s="60">
        <v>0</v>
      </c>
      <c r="AC14" s="61">
        <v>0</v>
      </c>
      <c r="AD14" s="62">
        <f t="shared" si="2"/>
        <v>-30.9530984515254</v>
      </c>
      <c r="AE14" s="63">
        <v>998.39035849673</v>
      </c>
      <c r="AF14" s="64">
        <f t="shared" si="3"/>
        <v>967.437260045205</v>
      </c>
    </row>
    <row r="15" ht="15" spans="1:32">
      <c r="A15" s="19">
        <v>11</v>
      </c>
      <c r="B15" s="20" t="s">
        <v>42</v>
      </c>
      <c r="C15" s="21">
        <v>268</v>
      </c>
      <c r="D15" s="22">
        <v>0.875</v>
      </c>
      <c r="E15" s="23">
        <v>30</v>
      </c>
      <c r="F15" s="24">
        <v>0.0223880597014925</v>
      </c>
      <c r="G15" s="25">
        <v>0</v>
      </c>
      <c r="H15" s="26">
        <v>1</v>
      </c>
      <c r="I15" s="31">
        <v>0</v>
      </c>
      <c r="J15" s="32">
        <v>0</v>
      </c>
      <c r="K15" s="32">
        <v>0</v>
      </c>
      <c r="L15" s="33">
        <v>0</v>
      </c>
      <c r="M15" s="34">
        <v>0</v>
      </c>
      <c r="N15" s="35">
        <v>0</v>
      </c>
      <c r="O15" s="36">
        <v>0</v>
      </c>
      <c r="P15" s="36">
        <v>0</v>
      </c>
      <c r="Q15" s="36">
        <v>0</v>
      </c>
      <c r="R15" s="33">
        <v>0</v>
      </c>
      <c r="S15" s="42">
        <v>0</v>
      </c>
      <c r="T15" s="43">
        <v>1.00878671160327</v>
      </c>
      <c r="U15" s="42">
        <v>0</v>
      </c>
      <c r="V15" s="43">
        <v>0.000596587519389094</v>
      </c>
      <c r="W15" s="42">
        <v>0.596587519389094</v>
      </c>
      <c r="X15" s="43">
        <v>1</v>
      </c>
      <c r="Y15" s="59">
        <v>0</v>
      </c>
      <c r="Z15" s="59">
        <f t="shared" si="0"/>
        <v>30.5965875193891</v>
      </c>
      <c r="AA15" s="42">
        <f t="shared" si="1"/>
        <v>-30.5965875193891</v>
      </c>
      <c r="AB15" s="60">
        <v>0</v>
      </c>
      <c r="AC15" s="61">
        <v>0</v>
      </c>
      <c r="AD15" s="62">
        <f t="shared" si="2"/>
        <v>-30.5965875193891</v>
      </c>
      <c r="AE15" s="63">
        <v>997.55019934759</v>
      </c>
      <c r="AF15" s="64">
        <f t="shared" si="3"/>
        <v>966.953611828201</v>
      </c>
    </row>
    <row r="16" ht="15" spans="1:32">
      <c r="A16" s="19">
        <v>12</v>
      </c>
      <c r="B16" s="20" t="s">
        <v>43</v>
      </c>
      <c r="C16" s="21">
        <v>374</v>
      </c>
      <c r="D16" s="22">
        <v>0.934491978609626</v>
      </c>
      <c r="E16" s="23">
        <v>6.20320855614969</v>
      </c>
      <c r="F16" s="24">
        <v>0.0296495956873315</v>
      </c>
      <c r="G16" s="25">
        <v>0</v>
      </c>
      <c r="H16" s="26">
        <v>1</v>
      </c>
      <c r="I16" s="31">
        <v>0</v>
      </c>
      <c r="J16" s="32">
        <v>0</v>
      </c>
      <c r="K16" s="32">
        <v>0</v>
      </c>
      <c r="L16" s="33">
        <v>0</v>
      </c>
      <c r="M16" s="34">
        <v>0</v>
      </c>
      <c r="N16" s="35">
        <v>0</v>
      </c>
      <c r="O16" s="36">
        <v>0</v>
      </c>
      <c r="P16" s="36">
        <v>0</v>
      </c>
      <c r="Q16" s="36">
        <v>0</v>
      </c>
      <c r="R16" s="33">
        <v>0</v>
      </c>
      <c r="S16" s="42">
        <v>0</v>
      </c>
      <c r="T16" s="43">
        <v>0.643608763153355</v>
      </c>
      <c r="U16" s="42">
        <v>33.6391236846645</v>
      </c>
      <c r="V16" s="43">
        <v>0.000402036987402841</v>
      </c>
      <c r="W16" s="42">
        <v>0.402036987402841</v>
      </c>
      <c r="X16" s="43">
        <v>1</v>
      </c>
      <c r="Y16" s="59">
        <v>0</v>
      </c>
      <c r="Z16" s="59">
        <f t="shared" si="0"/>
        <v>40.244369228217</v>
      </c>
      <c r="AA16" s="42">
        <f t="shared" si="1"/>
        <v>-40.244369228217</v>
      </c>
      <c r="AB16" s="60">
        <v>0</v>
      </c>
      <c r="AC16" s="61">
        <v>0</v>
      </c>
      <c r="AD16" s="62">
        <f t="shared" si="2"/>
        <v>-40.244369228217</v>
      </c>
      <c r="AE16" s="63">
        <v>999.366928336288</v>
      </c>
      <c r="AF16" s="64">
        <f t="shared" si="3"/>
        <v>959.122559108071</v>
      </c>
    </row>
    <row r="17" ht="15" spans="1:32">
      <c r="A17" s="19">
        <v>13</v>
      </c>
      <c r="B17" s="20" t="s">
        <v>44</v>
      </c>
      <c r="C17" s="21">
        <v>44</v>
      </c>
      <c r="D17" s="22">
        <v>0.954545454545455</v>
      </c>
      <c r="E17" s="23">
        <v>0</v>
      </c>
      <c r="F17" s="24">
        <v>0.0454545454545455</v>
      </c>
      <c r="G17" s="25">
        <v>0</v>
      </c>
      <c r="H17" s="26">
        <v>1</v>
      </c>
      <c r="I17" s="31">
        <v>0</v>
      </c>
      <c r="J17" s="32">
        <v>0</v>
      </c>
      <c r="K17" s="32">
        <v>0</v>
      </c>
      <c r="L17" s="33">
        <v>1</v>
      </c>
      <c r="M17" s="34">
        <v>1.13636363636364</v>
      </c>
      <c r="N17" s="35">
        <v>0</v>
      </c>
      <c r="O17" s="36">
        <v>0</v>
      </c>
      <c r="P17" s="36">
        <v>1</v>
      </c>
      <c r="Q17" s="36">
        <v>3</v>
      </c>
      <c r="R17" s="33">
        <v>0</v>
      </c>
      <c r="S17" s="42">
        <v>0</v>
      </c>
      <c r="T17" s="43">
        <v>0.729472140762463</v>
      </c>
      <c r="U17" s="42">
        <v>25.0527859237537</v>
      </c>
      <c r="V17" s="43">
        <v>0.00402010050251256</v>
      </c>
      <c r="W17" s="42">
        <v>4.02010050251256</v>
      </c>
      <c r="X17" s="43">
        <v>1</v>
      </c>
      <c r="Y17" s="59">
        <v>0</v>
      </c>
      <c r="Z17" s="59">
        <f t="shared" si="0"/>
        <v>33.2092500626299</v>
      </c>
      <c r="AA17" s="42">
        <f t="shared" si="1"/>
        <v>-33.2092500626299</v>
      </c>
      <c r="AB17" s="60">
        <v>0</v>
      </c>
      <c r="AC17" s="61">
        <v>0</v>
      </c>
      <c r="AD17" s="62">
        <f t="shared" si="2"/>
        <v>-33.2092500626299</v>
      </c>
      <c r="AE17" s="63">
        <v>987.606839181243</v>
      </c>
      <c r="AF17" s="64">
        <f t="shared" si="3"/>
        <v>954.397589118613</v>
      </c>
    </row>
    <row r="18" ht="15" spans="1:32">
      <c r="A18" s="19">
        <v>14</v>
      </c>
      <c r="B18" s="20" t="s">
        <v>45</v>
      </c>
      <c r="C18" s="21">
        <v>141</v>
      </c>
      <c r="D18" s="22">
        <v>0.854609929078014</v>
      </c>
      <c r="E18" s="23">
        <v>38.1560283687943</v>
      </c>
      <c r="F18" s="24">
        <v>0.0140845070422535</v>
      </c>
      <c r="G18" s="25">
        <v>0</v>
      </c>
      <c r="H18" s="26">
        <v>1</v>
      </c>
      <c r="I18" s="31">
        <v>0</v>
      </c>
      <c r="J18" s="32">
        <v>0</v>
      </c>
      <c r="K18" s="32">
        <v>0</v>
      </c>
      <c r="L18" s="33">
        <v>0</v>
      </c>
      <c r="M18" s="34">
        <v>0</v>
      </c>
      <c r="N18" s="35">
        <v>0</v>
      </c>
      <c r="O18" s="36">
        <v>0</v>
      </c>
      <c r="P18" s="36">
        <v>0</v>
      </c>
      <c r="Q18" s="36">
        <v>0</v>
      </c>
      <c r="R18" s="33">
        <v>0</v>
      </c>
      <c r="S18" s="42">
        <v>0</v>
      </c>
      <c r="T18" s="43">
        <v>2.44177533745138</v>
      </c>
      <c r="U18" s="42">
        <v>0</v>
      </c>
      <c r="V18" s="43">
        <v>0.0007495549517474</v>
      </c>
      <c r="W18" s="42">
        <v>0.7495549517474</v>
      </c>
      <c r="X18" s="43">
        <v>1</v>
      </c>
      <c r="Y18" s="59">
        <v>0</v>
      </c>
      <c r="Z18" s="59">
        <f t="shared" si="0"/>
        <v>38.9055833205417</v>
      </c>
      <c r="AA18" s="42">
        <f t="shared" si="1"/>
        <v>-38.9055833205417</v>
      </c>
      <c r="AB18" s="60">
        <v>0</v>
      </c>
      <c r="AC18" s="61">
        <v>0</v>
      </c>
      <c r="AD18" s="62">
        <f t="shared" si="2"/>
        <v>-38.9055833205417</v>
      </c>
      <c r="AE18" s="63">
        <v>992.173184440734</v>
      </c>
      <c r="AF18" s="64">
        <f t="shared" si="3"/>
        <v>953.267601120192</v>
      </c>
    </row>
    <row r="19" ht="15" spans="1:32">
      <c r="A19" s="19">
        <v>15</v>
      </c>
      <c r="B19" s="20" t="s">
        <v>46</v>
      </c>
      <c r="C19" s="21">
        <v>442</v>
      </c>
      <c r="D19" s="22">
        <v>0.828054298642534</v>
      </c>
      <c r="E19" s="23">
        <v>40</v>
      </c>
      <c r="F19" s="24">
        <v>0.0161662817551963</v>
      </c>
      <c r="G19" s="25">
        <v>0</v>
      </c>
      <c r="H19" s="26">
        <v>1</v>
      </c>
      <c r="I19" s="31">
        <v>0</v>
      </c>
      <c r="J19" s="32">
        <v>0</v>
      </c>
      <c r="K19" s="32">
        <v>0</v>
      </c>
      <c r="L19" s="33">
        <v>1</v>
      </c>
      <c r="M19" s="34">
        <v>0.113122171945701</v>
      </c>
      <c r="N19" s="35">
        <v>0</v>
      </c>
      <c r="O19" s="36">
        <v>0</v>
      </c>
      <c r="P19" s="36">
        <v>0</v>
      </c>
      <c r="Q19" s="36">
        <v>0</v>
      </c>
      <c r="R19" s="33">
        <v>0</v>
      </c>
      <c r="S19" s="42">
        <v>0</v>
      </c>
      <c r="T19" s="43">
        <v>1.08195883812582</v>
      </c>
      <c r="U19" s="42">
        <v>0</v>
      </c>
      <c r="V19" s="43">
        <v>0.0012141652613828</v>
      </c>
      <c r="W19" s="42">
        <v>1.2141652613828</v>
      </c>
      <c r="X19" s="43">
        <v>1</v>
      </c>
      <c r="Y19" s="59">
        <v>0</v>
      </c>
      <c r="Z19" s="59">
        <f t="shared" si="0"/>
        <v>41.3272874333285</v>
      </c>
      <c r="AA19" s="42">
        <f t="shared" si="1"/>
        <v>-41.3272874333285</v>
      </c>
      <c r="AB19" s="60">
        <v>0</v>
      </c>
      <c r="AC19" s="61">
        <v>0</v>
      </c>
      <c r="AD19" s="62">
        <f t="shared" si="2"/>
        <v>-41.3272874333285</v>
      </c>
      <c r="AE19" s="63">
        <v>992.401761532495</v>
      </c>
      <c r="AF19" s="64">
        <f t="shared" si="3"/>
        <v>951.074474099167</v>
      </c>
    </row>
    <row r="20" ht="15" spans="1:32">
      <c r="A20" s="19">
        <v>16</v>
      </c>
      <c r="B20" s="20" t="s">
        <v>47</v>
      </c>
      <c r="C20" s="21">
        <v>154</v>
      </c>
      <c r="D20" s="22">
        <v>0.837662337662338</v>
      </c>
      <c r="E20" s="23">
        <v>40</v>
      </c>
      <c r="F20" s="24">
        <v>0.025974025974026</v>
      </c>
      <c r="G20" s="25">
        <v>0</v>
      </c>
      <c r="H20" s="26">
        <v>1</v>
      </c>
      <c r="I20" s="31">
        <v>0</v>
      </c>
      <c r="J20" s="32">
        <v>0</v>
      </c>
      <c r="K20" s="32">
        <v>0</v>
      </c>
      <c r="L20" s="33">
        <v>1</v>
      </c>
      <c r="M20" s="34">
        <v>0.324675324675325</v>
      </c>
      <c r="N20" s="35">
        <v>0</v>
      </c>
      <c r="O20" s="36">
        <v>0</v>
      </c>
      <c r="P20" s="36">
        <v>0</v>
      </c>
      <c r="Q20" s="36">
        <v>0</v>
      </c>
      <c r="R20" s="33">
        <v>0</v>
      </c>
      <c r="S20" s="42">
        <v>0</v>
      </c>
      <c r="T20" s="43">
        <v>1.32446585672392</v>
      </c>
      <c r="U20" s="42">
        <v>0</v>
      </c>
      <c r="V20" s="43">
        <v>0.00126522220464969</v>
      </c>
      <c r="W20" s="42">
        <v>1.26522220464969</v>
      </c>
      <c r="X20" s="43">
        <v>1</v>
      </c>
      <c r="Y20" s="59">
        <v>0</v>
      </c>
      <c r="Z20" s="59">
        <f t="shared" si="0"/>
        <v>41.589897529325</v>
      </c>
      <c r="AA20" s="42">
        <f t="shared" si="1"/>
        <v>-41.589897529325</v>
      </c>
      <c r="AB20" s="60">
        <v>0</v>
      </c>
      <c r="AC20" s="61">
        <v>0</v>
      </c>
      <c r="AD20" s="62">
        <f t="shared" si="2"/>
        <v>-41.589897529325</v>
      </c>
      <c r="AE20" s="63">
        <v>989.723943223194</v>
      </c>
      <c r="AF20" s="64">
        <f t="shared" si="3"/>
        <v>948.134045693869</v>
      </c>
    </row>
    <row r="21" ht="15" spans="1:32">
      <c r="A21" s="19">
        <v>17</v>
      </c>
      <c r="B21" s="20" t="s">
        <v>48</v>
      </c>
      <c r="C21" s="21">
        <v>209</v>
      </c>
      <c r="D21" s="22">
        <v>0.837320574162679</v>
      </c>
      <c r="E21" s="23">
        <v>40</v>
      </c>
      <c r="F21" s="24">
        <v>0.0541871921182266</v>
      </c>
      <c r="G21" s="25">
        <v>0</v>
      </c>
      <c r="H21" s="26">
        <v>1</v>
      </c>
      <c r="I21" s="31">
        <v>0</v>
      </c>
      <c r="J21" s="32">
        <v>0</v>
      </c>
      <c r="K21" s="32">
        <v>0</v>
      </c>
      <c r="L21" s="33">
        <v>0</v>
      </c>
      <c r="M21" s="34">
        <v>0</v>
      </c>
      <c r="N21" s="35">
        <v>0</v>
      </c>
      <c r="O21" s="36">
        <v>0</v>
      </c>
      <c r="P21" s="36">
        <v>0</v>
      </c>
      <c r="Q21" s="36">
        <v>0</v>
      </c>
      <c r="R21" s="33">
        <v>0</v>
      </c>
      <c r="S21" s="42">
        <v>0</v>
      </c>
      <c r="T21" s="43">
        <v>1.27982713381695</v>
      </c>
      <c r="U21" s="42">
        <v>0</v>
      </c>
      <c r="V21" s="43">
        <v>0.00144717800289436</v>
      </c>
      <c r="W21" s="42">
        <v>1.44717800289436</v>
      </c>
      <c r="X21" s="43">
        <v>1</v>
      </c>
      <c r="Y21" s="59">
        <v>0</v>
      </c>
      <c r="Z21" s="59">
        <f t="shared" si="0"/>
        <v>41.4471780028944</v>
      </c>
      <c r="AA21" s="42">
        <f t="shared" si="1"/>
        <v>-41.4471780028944</v>
      </c>
      <c r="AB21" s="60">
        <v>0</v>
      </c>
      <c r="AC21" s="61">
        <v>0</v>
      </c>
      <c r="AD21" s="62">
        <f t="shared" si="2"/>
        <v>-41.4471780028944</v>
      </c>
      <c r="AE21" s="63">
        <v>985.044610561852</v>
      </c>
      <c r="AF21" s="64">
        <f t="shared" si="3"/>
        <v>943.597432558958</v>
      </c>
    </row>
    <row r="22" ht="15" spans="1:32">
      <c r="A22" s="19">
        <v>18</v>
      </c>
      <c r="B22" s="20" t="s">
        <v>49</v>
      </c>
      <c r="C22" s="21">
        <v>221</v>
      </c>
      <c r="D22" s="22">
        <v>0.843891402714932</v>
      </c>
      <c r="E22" s="23">
        <v>40</v>
      </c>
      <c r="F22" s="24">
        <v>0.0316742081447964</v>
      </c>
      <c r="G22" s="25">
        <v>0</v>
      </c>
      <c r="H22" s="26">
        <v>1</v>
      </c>
      <c r="I22" s="31">
        <v>0</v>
      </c>
      <c r="J22" s="32">
        <v>0</v>
      </c>
      <c r="K22" s="32">
        <v>0</v>
      </c>
      <c r="L22" s="33">
        <v>1</v>
      </c>
      <c r="M22" s="34">
        <v>0.226244343891403</v>
      </c>
      <c r="N22" s="35">
        <v>0</v>
      </c>
      <c r="O22" s="36">
        <v>0</v>
      </c>
      <c r="P22" s="36">
        <v>0</v>
      </c>
      <c r="Q22" s="36">
        <v>0</v>
      </c>
      <c r="R22" s="33">
        <v>0</v>
      </c>
      <c r="S22" s="42">
        <v>0</v>
      </c>
      <c r="T22" s="43">
        <v>1.90541526784411</v>
      </c>
      <c r="U22" s="42">
        <v>0</v>
      </c>
      <c r="V22" s="43">
        <v>0.000689443848628773</v>
      </c>
      <c r="W22" s="42">
        <v>0.689443848628773</v>
      </c>
      <c r="X22" s="43">
        <v>1</v>
      </c>
      <c r="Y22" s="59">
        <v>0</v>
      </c>
      <c r="Z22" s="59">
        <f t="shared" si="0"/>
        <v>40.9156881925202</v>
      </c>
      <c r="AA22" s="42">
        <f t="shared" si="1"/>
        <v>-40.9156881925202</v>
      </c>
      <c r="AB22" s="60">
        <v>0</v>
      </c>
      <c r="AC22" s="61">
        <v>0</v>
      </c>
      <c r="AD22" s="62">
        <f t="shared" si="2"/>
        <v>-40.9156881925202</v>
      </c>
      <c r="AE22" s="63">
        <v>983.654899849197</v>
      </c>
      <c r="AF22" s="64">
        <f t="shared" si="3"/>
        <v>942.739211656677</v>
      </c>
    </row>
    <row r="23" ht="15" spans="1:32">
      <c r="A23" s="19">
        <v>19</v>
      </c>
      <c r="B23" s="20" t="s">
        <v>50</v>
      </c>
      <c r="C23" s="21">
        <v>185</v>
      </c>
      <c r="D23" s="22">
        <v>0.881081081081081</v>
      </c>
      <c r="E23" s="23">
        <v>27.5675675675675</v>
      </c>
      <c r="F23" s="24">
        <v>0.0333333333333333</v>
      </c>
      <c r="G23" s="25">
        <v>0</v>
      </c>
      <c r="H23" s="26">
        <v>1</v>
      </c>
      <c r="I23" s="31">
        <v>0</v>
      </c>
      <c r="J23" s="32">
        <v>0</v>
      </c>
      <c r="K23" s="32">
        <v>0</v>
      </c>
      <c r="L23" s="33">
        <v>1</v>
      </c>
      <c r="M23" s="34">
        <v>0.27027027027027</v>
      </c>
      <c r="N23" s="35">
        <v>0</v>
      </c>
      <c r="O23" s="36">
        <v>0</v>
      </c>
      <c r="P23" s="36">
        <v>0</v>
      </c>
      <c r="Q23" s="36">
        <v>0</v>
      </c>
      <c r="R23" s="33">
        <v>0</v>
      </c>
      <c r="S23" s="42">
        <v>0</v>
      </c>
      <c r="T23" s="43">
        <v>1.03940714908457</v>
      </c>
      <c r="U23" s="42">
        <v>0</v>
      </c>
      <c r="V23" s="43">
        <v>0.0011742996141587</v>
      </c>
      <c r="W23" s="42">
        <v>1.1742996141587</v>
      </c>
      <c r="X23" s="43">
        <v>1</v>
      </c>
      <c r="Y23" s="59">
        <v>0</v>
      </c>
      <c r="Z23" s="59">
        <f t="shared" si="0"/>
        <v>29.0121374519965</v>
      </c>
      <c r="AA23" s="42">
        <f t="shared" si="1"/>
        <v>-29.0121374519965</v>
      </c>
      <c r="AB23" s="60">
        <v>-10</v>
      </c>
      <c r="AC23" s="61">
        <v>0</v>
      </c>
      <c r="AD23" s="62">
        <f t="shared" si="2"/>
        <v>-39.0121374519965</v>
      </c>
      <c r="AE23" s="63">
        <v>980.149828047562</v>
      </c>
      <c r="AF23" s="64">
        <f t="shared" si="3"/>
        <v>941.137690595566</v>
      </c>
    </row>
    <row r="24" ht="15" spans="1:32">
      <c r="A24" s="19">
        <v>20</v>
      </c>
      <c r="B24" s="20" t="s">
        <v>51</v>
      </c>
      <c r="C24" s="21">
        <v>135</v>
      </c>
      <c r="D24" s="22">
        <v>0.925925925925926</v>
      </c>
      <c r="E24" s="23">
        <v>9.62962962962961</v>
      </c>
      <c r="F24" s="24">
        <v>0.0148148148148148</v>
      </c>
      <c r="G24" s="25">
        <v>0</v>
      </c>
      <c r="H24" s="26">
        <v>1</v>
      </c>
      <c r="I24" s="31">
        <v>0</v>
      </c>
      <c r="J24" s="32">
        <v>0</v>
      </c>
      <c r="K24" s="32">
        <v>0</v>
      </c>
      <c r="L24" s="33">
        <v>0</v>
      </c>
      <c r="M24" s="34">
        <v>0</v>
      </c>
      <c r="N24" s="35">
        <v>0</v>
      </c>
      <c r="O24" s="36">
        <v>0</v>
      </c>
      <c r="P24" s="36">
        <v>0</v>
      </c>
      <c r="Q24" s="36">
        <v>0</v>
      </c>
      <c r="R24" s="33">
        <v>0</v>
      </c>
      <c r="S24" s="42">
        <v>0</v>
      </c>
      <c r="T24" s="43">
        <v>0.521146953405018</v>
      </c>
      <c r="U24" s="42">
        <v>45.8853046594982</v>
      </c>
      <c r="V24" s="43">
        <v>0.00320953690967446</v>
      </c>
      <c r="W24" s="42">
        <v>3.20953690967446</v>
      </c>
      <c r="X24" s="43">
        <v>1</v>
      </c>
      <c r="Y24" s="59">
        <v>0</v>
      </c>
      <c r="Z24" s="59">
        <f t="shared" si="0"/>
        <v>58.7244711988023</v>
      </c>
      <c r="AA24" s="42">
        <f t="shared" si="1"/>
        <v>-58.7244711988023</v>
      </c>
      <c r="AB24" s="60">
        <v>0</v>
      </c>
      <c r="AC24" s="61">
        <v>0</v>
      </c>
      <c r="AD24" s="62">
        <f t="shared" si="2"/>
        <v>-58.7244711988023</v>
      </c>
      <c r="AE24" s="63">
        <v>996.153106366609</v>
      </c>
      <c r="AF24" s="64">
        <f t="shared" si="3"/>
        <v>937.428635167807</v>
      </c>
    </row>
    <row r="25" ht="15" spans="1:32">
      <c r="A25" s="19">
        <v>21</v>
      </c>
      <c r="B25" s="20" t="s">
        <v>52</v>
      </c>
      <c r="C25" s="21">
        <v>65</v>
      </c>
      <c r="D25" s="22">
        <v>0.946153846153846</v>
      </c>
      <c r="E25" s="23">
        <v>1.53846153846153</v>
      </c>
      <c r="F25" s="24">
        <v>0.0307692307692308</v>
      </c>
      <c r="G25" s="25">
        <v>0</v>
      </c>
      <c r="H25" s="26">
        <v>1</v>
      </c>
      <c r="I25" s="31">
        <v>0</v>
      </c>
      <c r="J25" s="32">
        <v>0</v>
      </c>
      <c r="K25" s="32">
        <v>0</v>
      </c>
      <c r="L25" s="33">
        <v>0</v>
      </c>
      <c r="M25" s="34">
        <v>0</v>
      </c>
      <c r="N25" s="35">
        <v>0</v>
      </c>
      <c r="O25" s="36">
        <v>0</v>
      </c>
      <c r="P25" s="36">
        <v>0</v>
      </c>
      <c r="Q25" s="36">
        <v>0</v>
      </c>
      <c r="R25" s="33">
        <v>0</v>
      </c>
      <c r="S25" s="42">
        <v>0</v>
      </c>
      <c r="T25" s="43">
        <v>0.574193548387097</v>
      </c>
      <c r="U25" s="42">
        <v>40.5806451612903</v>
      </c>
      <c r="V25" s="43">
        <v>0.00432152117545376</v>
      </c>
      <c r="W25" s="42">
        <v>4.32152117545376</v>
      </c>
      <c r="X25" s="43">
        <v>1</v>
      </c>
      <c r="Y25" s="59">
        <v>0</v>
      </c>
      <c r="Z25" s="59">
        <f t="shared" si="0"/>
        <v>46.4406278752056</v>
      </c>
      <c r="AA25" s="42">
        <f t="shared" si="1"/>
        <v>-46.4406278752056</v>
      </c>
      <c r="AB25" s="60">
        <v>0</v>
      </c>
      <c r="AC25" s="61">
        <v>0</v>
      </c>
      <c r="AD25" s="62">
        <f t="shared" si="2"/>
        <v>-46.4406278752056</v>
      </c>
      <c r="AE25" s="63">
        <v>983.42308423562</v>
      </c>
      <c r="AF25" s="64">
        <f t="shared" si="3"/>
        <v>936.982456360414</v>
      </c>
    </row>
    <row r="26" ht="15" spans="1:32">
      <c r="A26" s="19">
        <v>22</v>
      </c>
      <c r="B26" s="20" t="s">
        <v>53</v>
      </c>
      <c r="C26" s="21">
        <v>137</v>
      </c>
      <c r="D26" s="22">
        <v>0.901459854014599</v>
      </c>
      <c r="E26" s="23">
        <v>19.4160583941605</v>
      </c>
      <c r="F26" s="24">
        <v>0.0364963503649635</v>
      </c>
      <c r="G26" s="25">
        <v>0</v>
      </c>
      <c r="H26" s="26">
        <v>1</v>
      </c>
      <c r="I26" s="31">
        <v>0</v>
      </c>
      <c r="J26" s="32">
        <v>0</v>
      </c>
      <c r="K26" s="32">
        <v>0</v>
      </c>
      <c r="L26" s="33">
        <v>1</v>
      </c>
      <c r="M26" s="34">
        <v>0.364963503649635</v>
      </c>
      <c r="N26" s="35">
        <v>0</v>
      </c>
      <c r="O26" s="36">
        <v>0</v>
      </c>
      <c r="P26" s="36">
        <v>0</v>
      </c>
      <c r="Q26" s="36">
        <v>0</v>
      </c>
      <c r="R26" s="33">
        <v>0</v>
      </c>
      <c r="S26" s="42">
        <v>0</v>
      </c>
      <c r="T26" s="43">
        <v>0.571226748292913</v>
      </c>
      <c r="U26" s="42">
        <v>40.8773251707087</v>
      </c>
      <c r="V26" s="43">
        <v>0.00206100577081616</v>
      </c>
      <c r="W26" s="42">
        <v>2.06100577081616</v>
      </c>
      <c r="X26" s="43">
        <v>1</v>
      </c>
      <c r="Y26" s="59">
        <v>0</v>
      </c>
      <c r="Z26" s="59">
        <f t="shared" si="0"/>
        <v>62.719352839335</v>
      </c>
      <c r="AA26" s="42">
        <f t="shared" si="1"/>
        <v>-62.719352839335</v>
      </c>
      <c r="AB26" s="60">
        <v>0</v>
      </c>
      <c r="AC26" s="61">
        <v>0</v>
      </c>
      <c r="AD26" s="62">
        <f t="shared" si="2"/>
        <v>-62.719352839335</v>
      </c>
      <c r="AE26" s="63">
        <v>996.908259546705</v>
      </c>
      <c r="AF26" s="64">
        <f t="shared" si="3"/>
        <v>934.18890670737</v>
      </c>
    </row>
    <row r="27" ht="15" spans="1:32">
      <c r="A27" s="19">
        <v>23</v>
      </c>
      <c r="B27" s="20" t="s">
        <v>54</v>
      </c>
      <c r="C27" s="21">
        <v>156</v>
      </c>
      <c r="D27" s="22">
        <v>0.801282051282051</v>
      </c>
      <c r="E27" s="23">
        <v>40</v>
      </c>
      <c r="F27" s="24">
        <v>0.032051282051282</v>
      </c>
      <c r="G27" s="25">
        <v>0</v>
      </c>
      <c r="H27" s="26">
        <v>1</v>
      </c>
      <c r="I27" s="31">
        <v>0</v>
      </c>
      <c r="J27" s="32">
        <v>1</v>
      </c>
      <c r="K27" s="32">
        <v>0</v>
      </c>
      <c r="L27" s="33">
        <v>0</v>
      </c>
      <c r="M27" s="34">
        <v>0</v>
      </c>
      <c r="N27" s="35">
        <v>0</v>
      </c>
      <c r="O27" s="36">
        <v>0</v>
      </c>
      <c r="P27" s="36">
        <v>0</v>
      </c>
      <c r="Q27" s="36">
        <v>0</v>
      </c>
      <c r="R27" s="33">
        <v>0</v>
      </c>
      <c r="S27" s="42">
        <v>0</v>
      </c>
      <c r="T27" s="43">
        <v>1.09511993382961</v>
      </c>
      <c r="U27" s="42">
        <v>0</v>
      </c>
      <c r="V27" s="43">
        <v>0.00113293051359517</v>
      </c>
      <c r="W27" s="42">
        <v>1.13293051359517</v>
      </c>
      <c r="X27" s="43">
        <v>1</v>
      </c>
      <c r="Y27" s="59">
        <v>0</v>
      </c>
      <c r="Z27" s="59">
        <f t="shared" si="0"/>
        <v>41.1329305135952</v>
      </c>
      <c r="AA27" s="42">
        <f t="shared" si="1"/>
        <v>-41.1329305135952</v>
      </c>
      <c r="AB27" s="60">
        <v>0</v>
      </c>
      <c r="AC27" s="61">
        <v>0</v>
      </c>
      <c r="AD27" s="62">
        <f t="shared" si="2"/>
        <v>-41.1329305135952</v>
      </c>
      <c r="AE27" s="63">
        <v>974.299359658484</v>
      </c>
      <c r="AF27" s="64">
        <f t="shared" si="3"/>
        <v>933.166429144889</v>
      </c>
    </row>
    <row r="28" ht="15" spans="1:32">
      <c r="A28" s="19">
        <v>24</v>
      </c>
      <c r="B28" s="20" t="s">
        <v>55</v>
      </c>
      <c r="C28" s="21">
        <v>148</v>
      </c>
      <c r="D28" s="22">
        <v>0.945945945945946</v>
      </c>
      <c r="E28" s="23">
        <v>1.62162162162161</v>
      </c>
      <c r="F28" s="24">
        <v>0.00675675675675676</v>
      </c>
      <c r="G28" s="25">
        <v>0</v>
      </c>
      <c r="H28" s="26">
        <v>1</v>
      </c>
      <c r="I28" s="31">
        <v>0</v>
      </c>
      <c r="J28" s="32">
        <v>0</v>
      </c>
      <c r="K28" s="32">
        <v>0</v>
      </c>
      <c r="L28" s="33">
        <v>1</v>
      </c>
      <c r="M28" s="34">
        <v>0.337837837837838</v>
      </c>
      <c r="N28" s="35">
        <v>0</v>
      </c>
      <c r="O28" s="36">
        <v>0</v>
      </c>
      <c r="P28" s="36">
        <v>0</v>
      </c>
      <c r="Q28" s="36">
        <v>0</v>
      </c>
      <c r="R28" s="33">
        <v>0</v>
      </c>
      <c r="S28" s="42">
        <v>0</v>
      </c>
      <c r="T28" s="43">
        <v>0.746730601569311</v>
      </c>
      <c r="U28" s="42">
        <v>23.3269398430689</v>
      </c>
      <c r="V28" s="43">
        <v>0</v>
      </c>
      <c r="W28" s="42">
        <v>0</v>
      </c>
      <c r="X28" s="43">
        <v>1</v>
      </c>
      <c r="Y28" s="59">
        <v>0</v>
      </c>
      <c r="Z28" s="59">
        <f t="shared" si="0"/>
        <v>25.2863993025283</v>
      </c>
      <c r="AA28" s="42">
        <f t="shared" si="1"/>
        <v>-25.2863993025283</v>
      </c>
      <c r="AB28" s="60">
        <v>0</v>
      </c>
      <c r="AC28" s="61">
        <v>0</v>
      </c>
      <c r="AD28" s="62">
        <f t="shared" si="2"/>
        <v>-25.2863993025283</v>
      </c>
      <c r="AE28" s="63">
        <v>955.434902935542</v>
      </c>
      <c r="AF28" s="64">
        <f t="shared" si="3"/>
        <v>930.148503633014</v>
      </c>
    </row>
    <row r="29" ht="15" spans="1:32">
      <c r="A29" s="19">
        <v>25</v>
      </c>
      <c r="B29" s="20" t="s">
        <v>56</v>
      </c>
      <c r="C29" s="21">
        <v>608</v>
      </c>
      <c r="D29" s="22">
        <v>0.868421052631579</v>
      </c>
      <c r="E29" s="23">
        <v>32.6315789473684</v>
      </c>
      <c r="F29" s="24">
        <v>0.0148026315789474</v>
      </c>
      <c r="G29" s="25">
        <v>0</v>
      </c>
      <c r="H29" s="26">
        <v>1</v>
      </c>
      <c r="I29" s="31">
        <v>0</v>
      </c>
      <c r="J29" s="32">
        <v>1</v>
      </c>
      <c r="K29" s="32">
        <v>0</v>
      </c>
      <c r="L29" s="33">
        <v>2</v>
      </c>
      <c r="M29" s="34">
        <v>0.164473684210526</v>
      </c>
      <c r="N29" s="35">
        <v>0</v>
      </c>
      <c r="O29" s="36">
        <v>0</v>
      </c>
      <c r="P29" s="36">
        <v>0</v>
      </c>
      <c r="Q29" s="36">
        <v>0</v>
      </c>
      <c r="R29" s="33">
        <v>0</v>
      </c>
      <c r="S29" s="42">
        <v>0</v>
      </c>
      <c r="T29" s="43">
        <v>0.720182512733447</v>
      </c>
      <c r="U29" s="42">
        <v>25.9817487266553</v>
      </c>
      <c r="V29" s="43">
        <v>0.00198909680271107</v>
      </c>
      <c r="W29" s="42">
        <v>1.98909680271107</v>
      </c>
      <c r="X29" s="43">
        <v>1</v>
      </c>
      <c r="Y29" s="59">
        <v>0</v>
      </c>
      <c r="Z29" s="59">
        <f t="shared" si="0"/>
        <v>60.7668981609453</v>
      </c>
      <c r="AA29" s="42">
        <f t="shared" si="1"/>
        <v>-60.7668981609453</v>
      </c>
      <c r="AB29" s="60">
        <v>0</v>
      </c>
      <c r="AC29" s="61">
        <v>0</v>
      </c>
      <c r="AD29" s="62">
        <f t="shared" si="2"/>
        <v>-60.7668981609453</v>
      </c>
      <c r="AE29" s="63">
        <v>986.273678796717</v>
      </c>
      <c r="AF29" s="64">
        <f t="shared" si="3"/>
        <v>925.506780635772</v>
      </c>
    </row>
    <row r="30" ht="15" spans="1:32">
      <c r="A30" s="19">
        <v>26</v>
      </c>
      <c r="B30" s="20" t="s">
        <v>57</v>
      </c>
      <c r="C30" s="21">
        <v>293</v>
      </c>
      <c r="D30" s="22">
        <v>0.786689419795222</v>
      </c>
      <c r="E30" s="23">
        <v>40</v>
      </c>
      <c r="F30" s="24">
        <v>0.0340136054421769</v>
      </c>
      <c r="G30" s="25">
        <v>0</v>
      </c>
      <c r="H30" s="26">
        <v>1</v>
      </c>
      <c r="I30" s="31">
        <v>0</v>
      </c>
      <c r="J30" s="32">
        <v>0</v>
      </c>
      <c r="K30" s="32">
        <v>0</v>
      </c>
      <c r="L30" s="33">
        <v>1</v>
      </c>
      <c r="M30" s="34">
        <v>0.170648464163823</v>
      </c>
      <c r="N30" s="35">
        <v>0</v>
      </c>
      <c r="O30" s="36">
        <v>0</v>
      </c>
      <c r="P30" s="36">
        <v>0</v>
      </c>
      <c r="Q30" s="36">
        <v>0</v>
      </c>
      <c r="R30" s="33">
        <v>0</v>
      </c>
      <c r="S30" s="42">
        <v>0</v>
      </c>
      <c r="T30" s="43">
        <v>0.859737972035671</v>
      </c>
      <c r="U30" s="42">
        <v>12.0262027964329</v>
      </c>
      <c r="V30" s="43">
        <v>0.00179280317582277</v>
      </c>
      <c r="W30" s="42">
        <v>1.79280317582277</v>
      </c>
      <c r="X30" s="43">
        <v>1</v>
      </c>
      <c r="Y30" s="59">
        <v>0</v>
      </c>
      <c r="Z30" s="59">
        <f t="shared" si="0"/>
        <v>53.9896544364195</v>
      </c>
      <c r="AA30" s="42">
        <f t="shared" si="1"/>
        <v>-53.9896544364195</v>
      </c>
      <c r="AB30" s="60">
        <v>0</v>
      </c>
      <c r="AC30" s="61">
        <v>0</v>
      </c>
      <c r="AD30" s="62">
        <f t="shared" si="2"/>
        <v>-53.9896544364195</v>
      </c>
      <c r="AE30" s="63">
        <v>974.634584020022</v>
      </c>
      <c r="AF30" s="64">
        <f t="shared" si="3"/>
        <v>920.644929583602</v>
      </c>
    </row>
    <row r="31" ht="15" spans="1:32">
      <c r="A31" s="19">
        <v>27</v>
      </c>
      <c r="B31" s="20" t="s">
        <v>58</v>
      </c>
      <c r="C31" s="21">
        <v>31</v>
      </c>
      <c r="D31" s="22">
        <v>0.806451612903226</v>
      </c>
      <c r="E31" s="23">
        <v>40</v>
      </c>
      <c r="F31" s="24">
        <v>0.0645161290322581</v>
      </c>
      <c r="G31" s="25">
        <v>0</v>
      </c>
      <c r="H31" s="26">
        <v>1</v>
      </c>
      <c r="I31" s="31">
        <v>0</v>
      </c>
      <c r="J31" s="32">
        <v>0</v>
      </c>
      <c r="K31" s="32">
        <v>0</v>
      </c>
      <c r="L31" s="33">
        <v>0</v>
      </c>
      <c r="M31" s="34">
        <v>0</v>
      </c>
      <c r="N31" s="37">
        <v>1</v>
      </c>
      <c r="O31" s="38">
        <v>3</v>
      </c>
      <c r="P31" s="36">
        <v>0</v>
      </c>
      <c r="Q31" s="36">
        <v>0</v>
      </c>
      <c r="R31" s="33">
        <v>0</v>
      </c>
      <c r="S31" s="42">
        <v>0</v>
      </c>
      <c r="T31" s="43">
        <v>1.10613943808533</v>
      </c>
      <c r="U31" s="42">
        <v>0</v>
      </c>
      <c r="V31" s="43">
        <v>0.000940733772342427</v>
      </c>
      <c r="W31" s="42">
        <v>0.940733772342427</v>
      </c>
      <c r="X31" s="43">
        <v>1</v>
      </c>
      <c r="Y31" s="59">
        <v>0</v>
      </c>
      <c r="Z31" s="59">
        <f t="shared" si="0"/>
        <v>43.9407337723424</v>
      </c>
      <c r="AA31" s="42">
        <f t="shared" si="1"/>
        <v>-43.9407337723424</v>
      </c>
      <c r="AB31" s="60">
        <v>0</v>
      </c>
      <c r="AC31" s="61">
        <v>0</v>
      </c>
      <c r="AD31" s="62">
        <f t="shared" si="2"/>
        <v>-43.9407337723424</v>
      </c>
      <c r="AE31" s="63">
        <v>962.88920056101</v>
      </c>
      <c r="AF31" s="64">
        <f t="shared" si="3"/>
        <v>918.948466788667</v>
      </c>
    </row>
    <row r="32" ht="15" spans="1:32">
      <c r="A32" s="19">
        <v>28</v>
      </c>
      <c r="B32" s="20" t="s">
        <v>59</v>
      </c>
      <c r="C32" s="21">
        <v>195</v>
      </c>
      <c r="D32" s="22">
        <v>0.882051282051282</v>
      </c>
      <c r="E32" s="23">
        <v>27.1794871794872</v>
      </c>
      <c r="F32" s="24">
        <v>0.00520833333333333</v>
      </c>
      <c r="G32" s="25">
        <v>0</v>
      </c>
      <c r="H32" s="26">
        <v>1</v>
      </c>
      <c r="I32" s="31">
        <v>0</v>
      </c>
      <c r="J32" s="32">
        <v>0</v>
      </c>
      <c r="K32" s="32">
        <v>0</v>
      </c>
      <c r="L32" s="33">
        <v>0</v>
      </c>
      <c r="M32" s="34">
        <v>0</v>
      </c>
      <c r="N32" s="35">
        <v>0</v>
      </c>
      <c r="O32" s="36">
        <v>0</v>
      </c>
      <c r="P32" s="36">
        <v>0</v>
      </c>
      <c r="Q32" s="36">
        <v>0</v>
      </c>
      <c r="R32" s="33">
        <v>0</v>
      </c>
      <c r="S32" s="42">
        <v>0</v>
      </c>
      <c r="T32" s="43">
        <v>0.430934656741108</v>
      </c>
      <c r="U32" s="42">
        <v>54.9065343258892</v>
      </c>
      <c r="V32" s="43">
        <v>0</v>
      </c>
      <c r="W32" s="42">
        <v>0</v>
      </c>
      <c r="X32" s="43">
        <v>1</v>
      </c>
      <c r="Y32" s="59">
        <v>0</v>
      </c>
      <c r="Z32" s="59">
        <f t="shared" si="0"/>
        <v>82.0860215053764</v>
      </c>
      <c r="AA32" s="42">
        <f t="shared" si="1"/>
        <v>-82.0860215053764</v>
      </c>
      <c r="AB32" s="60">
        <v>0</v>
      </c>
      <c r="AC32" s="61">
        <v>0</v>
      </c>
      <c r="AD32" s="62">
        <f t="shared" si="2"/>
        <v>-82.0860215053764</v>
      </c>
      <c r="AE32" s="63">
        <v>1000</v>
      </c>
      <c r="AF32" s="64">
        <f t="shared" si="3"/>
        <v>917.913978494624</v>
      </c>
    </row>
    <row r="33" ht="15" spans="1:32">
      <c r="A33" s="19">
        <v>29</v>
      </c>
      <c r="B33" s="20" t="s">
        <v>60</v>
      </c>
      <c r="C33" s="21">
        <v>155</v>
      </c>
      <c r="D33" s="22">
        <v>0.835483870967742</v>
      </c>
      <c r="E33" s="23">
        <v>40</v>
      </c>
      <c r="F33" s="24">
        <v>0.032258064516129</v>
      </c>
      <c r="G33" s="25">
        <v>0</v>
      </c>
      <c r="H33" s="26">
        <v>1</v>
      </c>
      <c r="I33" s="31">
        <v>0</v>
      </c>
      <c r="J33" s="32">
        <v>0</v>
      </c>
      <c r="K33" s="32">
        <v>0</v>
      </c>
      <c r="L33" s="33">
        <v>1</v>
      </c>
      <c r="M33" s="34">
        <v>0.32258064516129</v>
      </c>
      <c r="N33" s="35">
        <v>0</v>
      </c>
      <c r="O33" s="36">
        <v>0</v>
      </c>
      <c r="P33" s="36">
        <v>0</v>
      </c>
      <c r="Q33" s="36">
        <v>0</v>
      </c>
      <c r="R33" s="33">
        <v>1</v>
      </c>
      <c r="S33" s="42">
        <v>1</v>
      </c>
      <c r="T33" s="43">
        <v>0.662851196670135</v>
      </c>
      <c r="U33" s="42">
        <v>31.7148803329865</v>
      </c>
      <c r="V33" s="43">
        <v>0.00156985871271586</v>
      </c>
      <c r="W33" s="42">
        <v>1.56985871271586</v>
      </c>
      <c r="X33" s="43">
        <v>1</v>
      </c>
      <c r="Y33" s="59">
        <v>0</v>
      </c>
      <c r="Z33" s="59">
        <f t="shared" si="0"/>
        <v>74.6073196908636</v>
      </c>
      <c r="AA33" s="42">
        <f t="shared" si="1"/>
        <v>-74.6073196908636</v>
      </c>
      <c r="AB33" s="60">
        <v>0</v>
      </c>
      <c r="AC33" s="61">
        <v>0</v>
      </c>
      <c r="AD33" s="62">
        <f t="shared" si="2"/>
        <v>-74.6073196908636</v>
      </c>
      <c r="AE33" s="63">
        <v>992.437774524158</v>
      </c>
      <c r="AF33" s="64">
        <f t="shared" si="3"/>
        <v>917.830454833294</v>
      </c>
    </row>
    <row r="34" ht="15" spans="1:32">
      <c r="A34" s="19">
        <v>30</v>
      </c>
      <c r="B34" s="20" t="s">
        <v>61</v>
      </c>
      <c r="C34" s="21">
        <v>26</v>
      </c>
      <c r="D34" s="22">
        <v>0.884615384615385</v>
      </c>
      <c r="E34" s="23">
        <v>26.1538461538461</v>
      </c>
      <c r="F34" s="24">
        <v>0</v>
      </c>
      <c r="G34" s="25">
        <v>0</v>
      </c>
      <c r="H34" s="26">
        <v>1</v>
      </c>
      <c r="I34" s="31">
        <v>0</v>
      </c>
      <c r="J34" s="32">
        <v>0</v>
      </c>
      <c r="K34" s="32">
        <v>0</v>
      </c>
      <c r="L34" s="33">
        <v>0</v>
      </c>
      <c r="M34" s="34">
        <v>0</v>
      </c>
      <c r="N34" s="35">
        <v>0</v>
      </c>
      <c r="O34" s="36">
        <v>0</v>
      </c>
      <c r="P34" s="36">
        <v>0</v>
      </c>
      <c r="Q34" s="36">
        <v>0</v>
      </c>
      <c r="R34" s="33">
        <v>0</v>
      </c>
      <c r="S34" s="42">
        <v>0</v>
      </c>
      <c r="T34" s="43">
        <v>0.633995037220844</v>
      </c>
      <c r="U34" s="42">
        <v>34.6004962779156</v>
      </c>
      <c r="V34" s="43">
        <v>0.00391389432485323</v>
      </c>
      <c r="W34" s="42">
        <v>3.91389432485323</v>
      </c>
      <c r="X34" s="43">
        <v>1</v>
      </c>
      <c r="Y34" s="59">
        <v>0</v>
      </c>
      <c r="Z34" s="59">
        <f t="shared" si="0"/>
        <v>64.6682367566149</v>
      </c>
      <c r="AA34" s="42">
        <f t="shared" si="1"/>
        <v>-64.6682367566149</v>
      </c>
      <c r="AB34" s="60">
        <v>0</v>
      </c>
      <c r="AC34" s="61">
        <v>0</v>
      </c>
      <c r="AD34" s="62">
        <f t="shared" si="2"/>
        <v>-64.6682367566149</v>
      </c>
      <c r="AE34" s="63">
        <v>979.788771712159</v>
      </c>
      <c r="AF34" s="64">
        <f t="shared" si="3"/>
        <v>915.120534955544</v>
      </c>
    </row>
    <row r="35" ht="15" spans="1:32">
      <c r="A35" s="19">
        <v>31</v>
      </c>
      <c r="B35" s="20" t="s">
        <v>62</v>
      </c>
      <c r="C35" s="21">
        <v>118</v>
      </c>
      <c r="D35" s="22">
        <v>0.872881355932203</v>
      </c>
      <c r="E35" s="23">
        <v>30.8474576271186</v>
      </c>
      <c r="F35" s="24">
        <v>0.00847457627118644</v>
      </c>
      <c r="G35" s="25">
        <v>0</v>
      </c>
      <c r="H35" s="26">
        <v>1</v>
      </c>
      <c r="I35" s="31">
        <v>0</v>
      </c>
      <c r="J35" s="32">
        <v>0</v>
      </c>
      <c r="K35" s="32">
        <v>0</v>
      </c>
      <c r="L35" s="33">
        <v>0</v>
      </c>
      <c r="M35" s="34">
        <v>0</v>
      </c>
      <c r="N35" s="35">
        <v>0</v>
      </c>
      <c r="O35" s="36">
        <v>0</v>
      </c>
      <c r="P35" s="36">
        <v>0</v>
      </c>
      <c r="Q35" s="36">
        <v>0</v>
      </c>
      <c r="R35" s="33">
        <v>0</v>
      </c>
      <c r="S35" s="42">
        <v>0</v>
      </c>
      <c r="T35" s="43">
        <v>1.19491525423729</v>
      </c>
      <c r="U35" s="42">
        <v>0</v>
      </c>
      <c r="V35" s="43">
        <v>0.00137268359643102</v>
      </c>
      <c r="W35" s="42">
        <v>1.37268359643102</v>
      </c>
      <c r="X35" s="43">
        <v>1</v>
      </c>
      <c r="Y35" s="59">
        <v>0</v>
      </c>
      <c r="Z35" s="59">
        <f t="shared" si="0"/>
        <v>32.2201412235496</v>
      </c>
      <c r="AA35" s="42">
        <f t="shared" si="1"/>
        <v>-32.2201412235496</v>
      </c>
      <c r="AB35" s="60">
        <v>0</v>
      </c>
      <c r="AC35" s="61">
        <v>0</v>
      </c>
      <c r="AD35" s="62">
        <f t="shared" si="2"/>
        <v>-32.2201412235496</v>
      </c>
      <c r="AE35" s="63">
        <v>945.542260206856</v>
      </c>
      <c r="AF35" s="64">
        <f t="shared" si="3"/>
        <v>913.322118983306</v>
      </c>
    </row>
    <row r="36" ht="15" spans="1:32">
      <c r="A36" s="19">
        <v>32</v>
      </c>
      <c r="B36" s="20" t="s">
        <v>63</v>
      </c>
      <c r="C36" s="21">
        <v>239</v>
      </c>
      <c r="D36" s="22">
        <v>0.891213389121339</v>
      </c>
      <c r="E36" s="23">
        <v>23.5146443514644</v>
      </c>
      <c r="F36" s="24">
        <v>0.0211864406779661</v>
      </c>
      <c r="G36" s="25">
        <v>0</v>
      </c>
      <c r="H36" s="26">
        <v>1</v>
      </c>
      <c r="I36" s="31">
        <v>0</v>
      </c>
      <c r="J36" s="32">
        <v>0</v>
      </c>
      <c r="K36" s="32">
        <v>0</v>
      </c>
      <c r="L36" s="33">
        <v>1</v>
      </c>
      <c r="M36" s="34">
        <v>0.209205020920502</v>
      </c>
      <c r="N36" s="35">
        <v>0</v>
      </c>
      <c r="O36" s="36">
        <v>0</v>
      </c>
      <c r="P36" s="36">
        <v>0</v>
      </c>
      <c r="Q36" s="36">
        <v>0</v>
      </c>
      <c r="R36" s="33">
        <v>0</v>
      </c>
      <c r="S36" s="42">
        <v>0</v>
      </c>
      <c r="T36" s="43">
        <v>0.523822378188689</v>
      </c>
      <c r="U36" s="42">
        <v>45.617762181131</v>
      </c>
      <c r="V36" s="43">
        <v>0.00231898995104355</v>
      </c>
      <c r="W36" s="42">
        <v>2.31898995104355</v>
      </c>
      <c r="X36" s="43">
        <v>1</v>
      </c>
      <c r="Y36" s="59">
        <v>0</v>
      </c>
      <c r="Z36" s="59">
        <f t="shared" si="0"/>
        <v>71.6606015045595</v>
      </c>
      <c r="AA36" s="42">
        <f t="shared" si="1"/>
        <v>-71.6606015045595</v>
      </c>
      <c r="AB36" s="60">
        <v>0</v>
      </c>
      <c r="AC36" s="61">
        <v>10</v>
      </c>
      <c r="AD36" s="62">
        <f t="shared" si="2"/>
        <v>-61.6606015045595</v>
      </c>
      <c r="AE36" s="63">
        <v>974.361220934105</v>
      </c>
      <c r="AF36" s="64">
        <f t="shared" si="3"/>
        <v>912.700619429545</v>
      </c>
    </row>
    <row r="37" ht="15" spans="1:32">
      <c r="A37" s="19">
        <v>33</v>
      </c>
      <c r="B37" s="20" t="s">
        <v>64</v>
      </c>
      <c r="C37" s="21">
        <v>233</v>
      </c>
      <c r="D37" s="22">
        <v>0.905579399141631</v>
      </c>
      <c r="E37" s="23">
        <v>17.7682403433476</v>
      </c>
      <c r="F37" s="24">
        <v>0.0300429184549356</v>
      </c>
      <c r="G37" s="25">
        <v>0</v>
      </c>
      <c r="H37" s="26">
        <v>1</v>
      </c>
      <c r="I37" s="31">
        <v>0</v>
      </c>
      <c r="J37" s="32">
        <v>1</v>
      </c>
      <c r="K37" s="32">
        <v>0</v>
      </c>
      <c r="L37" s="33">
        <v>1</v>
      </c>
      <c r="M37" s="34">
        <v>0.214592274678112</v>
      </c>
      <c r="N37" s="35">
        <v>0</v>
      </c>
      <c r="O37" s="36">
        <v>0</v>
      </c>
      <c r="P37" s="36">
        <v>0</v>
      </c>
      <c r="Q37" s="36">
        <v>0</v>
      </c>
      <c r="R37" s="33">
        <v>0</v>
      </c>
      <c r="S37" s="42">
        <v>0</v>
      </c>
      <c r="T37" s="43">
        <v>1.16447459504361</v>
      </c>
      <c r="U37" s="42">
        <v>0</v>
      </c>
      <c r="V37" s="43">
        <v>0.000475567708952562</v>
      </c>
      <c r="W37" s="42">
        <v>0.475567708952562</v>
      </c>
      <c r="X37" s="43">
        <v>1</v>
      </c>
      <c r="Y37" s="59">
        <v>0</v>
      </c>
      <c r="Z37" s="59">
        <f t="shared" si="0"/>
        <v>18.4584003269783</v>
      </c>
      <c r="AA37" s="42">
        <f t="shared" si="1"/>
        <v>-18.4584003269783</v>
      </c>
      <c r="AB37" s="60">
        <v>0</v>
      </c>
      <c r="AC37" s="61">
        <v>0</v>
      </c>
      <c r="AD37" s="62">
        <f t="shared" si="2"/>
        <v>-18.4584003269783</v>
      </c>
      <c r="AE37" s="63">
        <v>929.288126206928</v>
      </c>
      <c r="AF37" s="64">
        <f t="shared" si="3"/>
        <v>910.82972587995</v>
      </c>
    </row>
    <row r="38" ht="15" spans="1:32">
      <c r="A38" s="19">
        <v>34</v>
      </c>
      <c r="B38" s="20" t="s">
        <v>65</v>
      </c>
      <c r="C38" s="21">
        <v>157</v>
      </c>
      <c r="D38" s="22">
        <v>0.942675159235669</v>
      </c>
      <c r="E38" s="23">
        <v>2.92993630573246</v>
      </c>
      <c r="F38" s="24">
        <v>0.0254777070063694</v>
      </c>
      <c r="G38" s="25">
        <v>0</v>
      </c>
      <c r="H38" s="26">
        <v>1</v>
      </c>
      <c r="I38" s="31">
        <v>0</v>
      </c>
      <c r="J38" s="32">
        <v>0</v>
      </c>
      <c r="K38" s="32">
        <v>0</v>
      </c>
      <c r="L38" s="33">
        <v>0</v>
      </c>
      <c r="M38" s="34">
        <v>0</v>
      </c>
      <c r="N38" s="35">
        <v>0</v>
      </c>
      <c r="O38" s="36">
        <v>0</v>
      </c>
      <c r="P38" s="36">
        <v>0</v>
      </c>
      <c r="Q38" s="36">
        <v>0</v>
      </c>
      <c r="R38" s="33">
        <v>0</v>
      </c>
      <c r="S38" s="42">
        <v>0</v>
      </c>
      <c r="T38" s="43">
        <v>1.25826998150812</v>
      </c>
      <c r="U38" s="42">
        <v>0</v>
      </c>
      <c r="V38" s="43">
        <v>0.00277596342259961</v>
      </c>
      <c r="W38" s="42">
        <v>2.77596342259961</v>
      </c>
      <c r="X38" s="43">
        <v>1</v>
      </c>
      <c r="Y38" s="59">
        <v>0</v>
      </c>
      <c r="Z38" s="59">
        <f t="shared" si="0"/>
        <v>5.70589972833207</v>
      </c>
      <c r="AA38" s="42">
        <f t="shared" si="1"/>
        <v>-5.70589972833207</v>
      </c>
      <c r="AB38" s="60">
        <v>0</v>
      </c>
      <c r="AC38" s="61">
        <v>0</v>
      </c>
      <c r="AD38" s="62">
        <f t="shared" si="2"/>
        <v>-5.70589972833207</v>
      </c>
      <c r="AE38" s="63">
        <v>913.325885926763</v>
      </c>
      <c r="AF38" s="64">
        <f t="shared" si="3"/>
        <v>907.619986198431</v>
      </c>
    </row>
    <row r="39" ht="15" spans="1:32">
      <c r="A39" s="19">
        <v>35</v>
      </c>
      <c r="B39" s="20" t="s">
        <v>66</v>
      </c>
      <c r="C39" s="21">
        <v>871</v>
      </c>
      <c r="D39" s="22">
        <v>0.840987370838117</v>
      </c>
      <c r="E39" s="23">
        <v>40</v>
      </c>
      <c r="F39" s="24">
        <v>0.0126291618828932</v>
      </c>
      <c r="G39" s="25">
        <v>0</v>
      </c>
      <c r="H39" s="26">
        <v>1</v>
      </c>
      <c r="I39" s="31">
        <v>0</v>
      </c>
      <c r="J39" s="32">
        <v>0</v>
      </c>
      <c r="K39" s="32">
        <v>0</v>
      </c>
      <c r="L39" s="33">
        <v>4</v>
      </c>
      <c r="M39" s="34">
        <v>0.229621125143513</v>
      </c>
      <c r="N39" s="35">
        <v>0</v>
      </c>
      <c r="O39" s="36">
        <v>0</v>
      </c>
      <c r="P39" s="36">
        <v>0</v>
      </c>
      <c r="Q39" s="36">
        <v>0</v>
      </c>
      <c r="R39" s="33">
        <v>0</v>
      </c>
      <c r="S39" s="42">
        <v>0</v>
      </c>
      <c r="T39" s="43">
        <v>1.33043220621458</v>
      </c>
      <c r="U39" s="42">
        <v>0</v>
      </c>
      <c r="V39" s="43">
        <v>0.00200428694708126</v>
      </c>
      <c r="W39" s="42">
        <v>2.00428694708126</v>
      </c>
      <c r="X39" s="43">
        <v>1</v>
      </c>
      <c r="Y39" s="59">
        <v>0</v>
      </c>
      <c r="Z39" s="59">
        <f t="shared" si="0"/>
        <v>42.2339080722248</v>
      </c>
      <c r="AA39" s="42">
        <f t="shared" si="1"/>
        <v>-42.2339080722248</v>
      </c>
      <c r="AB39" s="60">
        <v>0</v>
      </c>
      <c r="AC39" s="61">
        <v>0</v>
      </c>
      <c r="AD39" s="62">
        <f t="shared" si="2"/>
        <v>-42.2339080722248</v>
      </c>
      <c r="AE39" s="63">
        <v>949.488676936493</v>
      </c>
      <c r="AF39" s="64">
        <f t="shared" si="3"/>
        <v>907.254768864268</v>
      </c>
    </row>
    <row r="40" ht="15" spans="1:32">
      <c r="A40" s="19">
        <v>36</v>
      </c>
      <c r="B40" s="20" t="s">
        <v>67</v>
      </c>
      <c r="C40" s="21">
        <v>170</v>
      </c>
      <c r="D40" s="22">
        <v>0.841176470588235</v>
      </c>
      <c r="E40" s="23">
        <v>40</v>
      </c>
      <c r="F40" s="24">
        <v>0</v>
      </c>
      <c r="G40" s="25">
        <v>0</v>
      </c>
      <c r="H40" s="26">
        <v>1</v>
      </c>
      <c r="I40" s="31">
        <v>0</v>
      </c>
      <c r="J40" s="32">
        <v>0</v>
      </c>
      <c r="K40" s="32">
        <v>0</v>
      </c>
      <c r="L40" s="33">
        <v>0</v>
      </c>
      <c r="M40" s="34">
        <v>0</v>
      </c>
      <c r="N40" s="35">
        <v>0</v>
      </c>
      <c r="O40" s="36">
        <v>0</v>
      </c>
      <c r="P40" s="36">
        <v>0</v>
      </c>
      <c r="Q40" s="36">
        <v>0</v>
      </c>
      <c r="R40" s="33">
        <v>0</v>
      </c>
      <c r="S40" s="42">
        <v>0</v>
      </c>
      <c r="T40" s="43">
        <v>1.45692599620493</v>
      </c>
      <c r="U40" s="42">
        <v>0</v>
      </c>
      <c r="V40" s="43">
        <v>0.0013024225058609</v>
      </c>
      <c r="W40" s="42">
        <v>1.3024225058609</v>
      </c>
      <c r="X40" s="43">
        <v>1</v>
      </c>
      <c r="Y40" s="59">
        <v>0</v>
      </c>
      <c r="Z40" s="59">
        <f t="shared" si="0"/>
        <v>41.3024225058609</v>
      </c>
      <c r="AA40" s="42">
        <f t="shared" si="1"/>
        <v>-41.3024225058609</v>
      </c>
      <c r="AB40" s="60">
        <v>0</v>
      </c>
      <c r="AC40" s="61">
        <v>0</v>
      </c>
      <c r="AD40" s="62">
        <f t="shared" si="2"/>
        <v>-41.3024225058609</v>
      </c>
      <c r="AE40" s="63">
        <v>943.542111128801</v>
      </c>
      <c r="AF40" s="64">
        <f t="shared" si="3"/>
        <v>902.23968862294</v>
      </c>
    </row>
    <row r="41" ht="15" spans="1:32">
      <c r="A41" s="19">
        <v>37</v>
      </c>
      <c r="B41" s="20" t="s">
        <v>68</v>
      </c>
      <c r="C41" s="21">
        <v>510</v>
      </c>
      <c r="D41" s="22">
        <v>0.835294117647059</v>
      </c>
      <c r="E41" s="23">
        <v>40</v>
      </c>
      <c r="F41" s="24">
        <v>0.0215686274509804</v>
      </c>
      <c r="G41" s="25">
        <v>0</v>
      </c>
      <c r="H41" s="26">
        <v>1</v>
      </c>
      <c r="I41" s="31">
        <v>0</v>
      </c>
      <c r="J41" s="32">
        <v>1</v>
      </c>
      <c r="K41" s="32">
        <v>0</v>
      </c>
      <c r="L41" s="33">
        <v>1</v>
      </c>
      <c r="M41" s="34">
        <v>0.0980392156862745</v>
      </c>
      <c r="N41" s="35">
        <v>0</v>
      </c>
      <c r="O41" s="36">
        <v>0</v>
      </c>
      <c r="P41" s="36">
        <v>0</v>
      </c>
      <c r="Q41" s="36">
        <v>0</v>
      </c>
      <c r="R41" s="33">
        <v>0</v>
      </c>
      <c r="S41" s="42">
        <v>0</v>
      </c>
      <c r="T41" s="43">
        <v>0.911701454775458</v>
      </c>
      <c r="U41" s="42">
        <v>6.82985452245415</v>
      </c>
      <c r="V41" s="43">
        <v>0.00291383377272097</v>
      </c>
      <c r="W41" s="42">
        <v>2.91383377272097</v>
      </c>
      <c r="X41" s="43">
        <v>1</v>
      </c>
      <c r="Y41" s="59">
        <v>0</v>
      </c>
      <c r="Z41" s="59">
        <f t="shared" si="0"/>
        <v>49.8417275108614</v>
      </c>
      <c r="AA41" s="42">
        <f t="shared" si="1"/>
        <v>-49.8417275108614</v>
      </c>
      <c r="AB41" s="60">
        <v>0</v>
      </c>
      <c r="AC41" s="61">
        <v>0</v>
      </c>
      <c r="AD41" s="62">
        <f t="shared" si="2"/>
        <v>-49.8417275108614</v>
      </c>
      <c r="AE41" s="63">
        <v>941.025453230401</v>
      </c>
      <c r="AF41" s="64">
        <f t="shared" si="3"/>
        <v>891.18372571954</v>
      </c>
    </row>
    <row r="42" ht="15" spans="1:32">
      <c r="A42" s="19">
        <v>38</v>
      </c>
      <c r="B42" s="20" t="s">
        <v>69</v>
      </c>
      <c r="C42" s="21">
        <v>154</v>
      </c>
      <c r="D42" s="22">
        <v>0.892857142857143</v>
      </c>
      <c r="E42" s="23">
        <v>22.8571428571429</v>
      </c>
      <c r="F42" s="24">
        <v>0.0324675324675325</v>
      </c>
      <c r="G42" s="25">
        <v>0</v>
      </c>
      <c r="H42" s="26">
        <v>1</v>
      </c>
      <c r="I42" s="31">
        <v>0</v>
      </c>
      <c r="J42" s="32">
        <v>0</v>
      </c>
      <c r="K42" s="32">
        <v>0</v>
      </c>
      <c r="L42" s="33">
        <v>0</v>
      </c>
      <c r="M42" s="34">
        <v>0</v>
      </c>
      <c r="N42" s="35">
        <v>0</v>
      </c>
      <c r="O42" s="36">
        <v>0</v>
      </c>
      <c r="P42" s="36">
        <v>0</v>
      </c>
      <c r="Q42" s="36">
        <v>0</v>
      </c>
      <c r="R42" s="33">
        <v>0</v>
      </c>
      <c r="S42" s="42">
        <v>0</v>
      </c>
      <c r="T42" s="43">
        <v>0.873481357352325</v>
      </c>
      <c r="U42" s="42">
        <v>10.6518642647675</v>
      </c>
      <c r="V42" s="43">
        <v>0.00335731414868106</v>
      </c>
      <c r="W42" s="42">
        <v>3.35731414868105</v>
      </c>
      <c r="X42" s="43">
        <v>1</v>
      </c>
      <c r="Y42" s="59">
        <v>0</v>
      </c>
      <c r="Z42" s="59">
        <f t="shared" si="0"/>
        <v>36.8663212705914</v>
      </c>
      <c r="AA42" s="42">
        <f t="shared" si="1"/>
        <v>-36.8663212705914</v>
      </c>
      <c r="AB42" s="60">
        <v>0</v>
      </c>
      <c r="AC42" s="61">
        <v>0</v>
      </c>
      <c r="AD42" s="62">
        <f t="shared" si="2"/>
        <v>-36.8663212705914</v>
      </c>
      <c r="AE42" s="63">
        <v>927.639180659398</v>
      </c>
      <c r="AF42" s="64">
        <f t="shared" si="3"/>
        <v>890.772859388807</v>
      </c>
    </row>
    <row r="43" ht="15" spans="1:32">
      <c r="A43" s="19">
        <v>39</v>
      </c>
      <c r="B43" s="20" t="s">
        <v>70</v>
      </c>
      <c r="C43" s="21">
        <v>193</v>
      </c>
      <c r="D43" s="22">
        <v>0.860103626943005</v>
      </c>
      <c r="E43" s="23">
        <v>35.9585492227979</v>
      </c>
      <c r="F43" s="24">
        <v>0.0207253886010363</v>
      </c>
      <c r="G43" s="25">
        <v>0</v>
      </c>
      <c r="H43" s="26">
        <v>1</v>
      </c>
      <c r="I43" s="31">
        <v>0</v>
      </c>
      <c r="J43" s="32">
        <v>0</v>
      </c>
      <c r="K43" s="32">
        <v>0</v>
      </c>
      <c r="L43" s="33">
        <v>0</v>
      </c>
      <c r="M43" s="34">
        <v>0</v>
      </c>
      <c r="N43" s="35">
        <v>0</v>
      </c>
      <c r="O43" s="36">
        <v>0</v>
      </c>
      <c r="P43" s="36">
        <v>0</v>
      </c>
      <c r="Q43" s="36">
        <v>0</v>
      </c>
      <c r="R43" s="33">
        <v>0</v>
      </c>
      <c r="S43" s="42">
        <v>0</v>
      </c>
      <c r="T43" s="43">
        <v>1.03192378405482</v>
      </c>
      <c r="U43" s="42">
        <v>0</v>
      </c>
      <c r="V43" s="43">
        <v>0.00113378684807256</v>
      </c>
      <c r="W43" s="42">
        <v>1.13378684807256</v>
      </c>
      <c r="X43" s="43">
        <v>1</v>
      </c>
      <c r="Y43" s="59">
        <v>0</v>
      </c>
      <c r="Z43" s="59">
        <f t="shared" si="0"/>
        <v>37.0923360708705</v>
      </c>
      <c r="AA43" s="42">
        <f t="shared" si="1"/>
        <v>-37.0923360708705</v>
      </c>
      <c r="AB43" s="60">
        <v>0</v>
      </c>
      <c r="AC43" s="61">
        <v>0</v>
      </c>
      <c r="AD43" s="62">
        <f t="shared" si="2"/>
        <v>-37.0923360708705</v>
      </c>
      <c r="AE43" s="63">
        <v>926.903229883043</v>
      </c>
      <c r="AF43" s="64">
        <f t="shared" si="3"/>
        <v>889.810893812172</v>
      </c>
    </row>
    <row r="44" ht="15" spans="1:32">
      <c r="A44" s="19">
        <v>40</v>
      </c>
      <c r="B44" s="20" t="s">
        <v>71</v>
      </c>
      <c r="C44" s="21">
        <v>650</v>
      </c>
      <c r="D44" s="22">
        <v>0.790769230769231</v>
      </c>
      <c r="E44" s="23">
        <v>40</v>
      </c>
      <c r="F44" s="24">
        <v>0.00615384615384615</v>
      </c>
      <c r="G44" s="25">
        <v>0</v>
      </c>
      <c r="H44" s="26">
        <v>1</v>
      </c>
      <c r="I44" s="31">
        <v>0</v>
      </c>
      <c r="J44" s="32">
        <v>0</v>
      </c>
      <c r="K44" s="32">
        <v>0</v>
      </c>
      <c r="L44" s="33">
        <v>2</v>
      </c>
      <c r="M44" s="34">
        <v>0.153846153846154</v>
      </c>
      <c r="N44" s="35">
        <v>0</v>
      </c>
      <c r="O44" s="36">
        <v>0</v>
      </c>
      <c r="P44" s="36">
        <v>0</v>
      </c>
      <c r="Q44" s="36">
        <v>0</v>
      </c>
      <c r="R44" s="33">
        <v>0</v>
      </c>
      <c r="S44" s="42">
        <v>0</v>
      </c>
      <c r="T44" s="43">
        <v>1.16719602977668</v>
      </c>
      <c r="U44" s="42">
        <v>0</v>
      </c>
      <c r="V44" s="43">
        <v>0.00187082784131978</v>
      </c>
      <c r="W44" s="42">
        <v>1.87082784131978</v>
      </c>
      <c r="X44" s="43">
        <v>1</v>
      </c>
      <c r="Y44" s="59">
        <v>0</v>
      </c>
      <c r="Z44" s="59">
        <f t="shared" si="0"/>
        <v>42.0246739951659</v>
      </c>
      <c r="AA44" s="42">
        <f t="shared" si="1"/>
        <v>-42.0246739951659</v>
      </c>
      <c r="AB44" s="60">
        <v>0</v>
      </c>
      <c r="AC44" s="61">
        <v>0</v>
      </c>
      <c r="AD44" s="62">
        <f t="shared" si="2"/>
        <v>-42.0246739951659</v>
      </c>
      <c r="AE44" s="63">
        <v>929.304543655757</v>
      </c>
      <c r="AF44" s="64">
        <f t="shared" si="3"/>
        <v>887.279869660591</v>
      </c>
    </row>
    <row r="45" ht="15" spans="1:32">
      <c r="A45" s="19">
        <v>41</v>
      </c>
      <c r="B45" s="20" t="s">
        <v>72</v>
      </c>
      <c r="C45" s="21">
        <v>268</v>
      </c>
      <c r="D45" s="22">
        <v>0.916044776119403</v>
      </c>
      <c r="E45" s="23">
        <v>13.5820895522388</v>
      </c>
      <c r="F45" s="24">
        <v>0.0148698884758364</v>
      </c>
      <c r="G45" s="25">
        <v>0</v>
      </c>
      <c r="H45" s="26">
        <v>1</v>
      </c>
      <c r="I45" s="31">
        <v>0</v>
      </c>
      <c r="J45" s="32">
        <v>0</v>
      </c>
      <c r="K45" s="32">
        <v>0</v>
      </c>
      <c r="L45" s="33">
        <v>1</v>
      </c>
      <c r="M45" s="34">
        <v>0.186567164179104</v>
      </c>
      <c r="N45" s="35">
        <v>0</v>
      </c>
      <c r="O45" s="36">
        <v>0</v>
      </c>
      <c r="P45" s="36">
        <v>0</v>
      </c>
      <c r="Q45" s="36">
        <v>0</v>
      </c>
      <c r="R45" s="33">
        <v>0</v>
      </c>
      <c r="S45" s="42">
        <v>0</v>
      </c>
      <c r="T45" s="43">
        <v>0.498555609051517</v>
      </c>
      <c r="U45" s="42">
        <v>48.1444390948483</v>
      </c>
      <c r="V45" s="43">
        <v>0.00313858039594399</v>
      </c>
      <c r="W45" s="42">
        <v>3.13858039594399</v>
      </c>
      <c r="X45" s="43">
        <v>1</v>
      </c>
      <c r="Y45" s="59">
        <v>0</v>
      </c>
      <c r="Z45" s="59">
        <f t="shared" si="0"/>
        <v>65.0516762072102</v>
      </c>
      <c r="AA45" s="42">
        <f t="shared" si="1"/>
        <v>-65.0516762072102</v>
      </c>
      <c r="AB45" s="60">
        <v>0</v>
      </c>
      <c r="AC45" s="61">
        <v>10</v>
      </c>
      <c r="AD45" s="62">
        <f t="shared" si="2"/>
        <v>-55.0516762072102</v>
      </c>
      <c r="AE45" s="63">
        <v>940.839681221124</v>
      </c>
      <c r="AF45" s="64">
        <f t="shared" si="3"/>
        <v>885.788005013914</v>
      </c>
    </row>
    <row r="46" ht="15" spans="1:32">
      <c r="A46" s="19">
        <v>42</v>
      </c>
      <c r="B46" s="20" t="s">
        <v>73</v>
      </c>
      <c r="C46" s="21">
        <v>154</v>
      </c>
      <c r="D46" s="22">
        <v>0.902597402597403</v>
      </c>
      <c r="E46" s="23">
        <v>18.9610389610389</v>
      </c>
      <c r="F46" s="24">
        <v>0.0065359477124183</v>
      </c>
      <c r="G46" s="25">
        <v>0</v>
      </c>
      <c r="H46" s="26">
        <v>1</v>
      </c>
      <c r="I46" s="31">
        <v>0</v>
      </c>
      <c r="J46" s="32">
        <v>0</v>
      </c>
      <c r="K46" s="32">
        <v>0</v>
      </c>
      <c r="L46" s="33">
        <v>0</v>
      </c>
      <c r="M46" s="34">
        <v>0</v>
      </c>
      <c r="N46" s="35">
        <v>0</v>
      </c>
      <c r="O46" s="36">
        <v>0</v>
      </c>
      <c r="P46" s="36">
        <v>0</v>
      </c>
      <c r="Q46" s="36">
        <v>0</v>
      </c>
      <c r="R46" s="33">
        <v>0</v>
      </c>
      <c r="S46" s="42">
        <v>0</v>
      </c>
      <c r="T46" s="43">
        <v>0.331378299120235</v>
      </c>
      <c r="U46" s="42">
        <v>64.8621700879765</v>
      </c>
      <c r="V46" s="43">
        <v>0.00442477876106195</v>
      </c>
      <c r="W46" s="42">
        <v>4.42477876106195</v>
      </c>
      <c r="X46" s="43">
        <v>1</v>
      </c>
      <c r="Y46" s="59">
        <v>0</v>
      </c>
      <c r="Z46" s="59">
        <f t="shared" si="0"/>
        <v>88.2479878100773</v>
      </c>
      <c r="AA46" s="42">
        <f t="shared" si="1"/>
        <v>-88.2479878100773</v>
      </c>
      <c r="AB46" s="60">
        <v>0</v>
      </c>
      <c r="AC46" s="61">
        <v>0</v>
      </c>
      <c r="AD46" s="62">
        <f t="shared" si="2"/>
        <v>-88.2479878100773</v>
      </c>
      <c r="AE46" s="63">
        <v>962.036216330618</v>
      </c>
      <c r="AF46" s="64">
        <f t="shared" si="3"/>
        <v>873.788228520541</v>
      </c>
    </row>
    <row r="47" ht="15" spans="1:32">
      <c r="A47" s="19">
        <v>43</v>
      </c>
      <c r="B47" s="20" t="s">
        <v>74</v>
      </c>
      <c r="C47" s="21">
        <v>53</v>
      </c>
      <c r="D47" s="22">
        <v>0.877358490566038</v>
      </c>
      <c r="E47" s="23">
        <v>29.0566037735849</v>
      </c>
      <c r="F47" s="24">
        <v>0.0188679245283019</v>
      </c>
      <c r="G47" s="25">
        <v>0</v>
      </c>
      <c r="H47" s="26">
        <v>1</v>
      </c>
      <c r="I47" s="31">
        <v>0</v>
      </c>
      <c r="J47" s="32">
        <v>0</v>
      </c>
      <c r="K47" s="32">
        <v>0</v>
      </c>
      <c r="L47" s="33">
        <v>0</v>
      </c>
      <c r="M47" s="34">
        <v>0</v>
      </c>
      <c r="N47" s="35">
        <v>0</v>
      </c>
      <c r="O47" s="36">
        <v>0</v>
      </c>
      <c r="P47" s="39">
        <v>1</v>
      </c>
      <c r="Q47" s="39">
        <v>3</v>
      </c>
      <c r="R47" s="33">
        <v>0</v>
      </c>
      <c r="S47" s="42">
        <v>0</v>
      </c>
      <c r="T47" s="43">
        <v>1.82227632379793</v>
      </c>
      <c r="U47" s="42">
        <v>0</v>
      </c>
      <c r="V47" s="43">
        <v>0.00167000668002672</v>
      </c>
      <c r="W47" s="42">
        <v>1.67000668002672</v>
      </c>
      <c r="X47" s="43">
        <v>0.8</v>
      </c>
      <c r="Y47" s="59">
        <v>24</v>
      </c>
      <c r="Z47" s="59">
        <f t="shared" si="0"/>
        <v>57.7266104536116</v>
      </c>
      <c r="AA47" s="42">
        <f t="shared" si="1"/>
        <v>-57.7266104536116</v>
      </c>
      <c r="AB47" s="60">
        <v>0</v>
      </c>
      <c r="AC47" s="61">
        <v>0</v>
      </c>
      <c r="AD47" s="62">
        <f t="shared" si="2"/>
        <v>-57.7266104536116</v>
      </c>
      <c r="AE47" s="63">
        <v>920.852228145693</v>
      </c>
      <c r="AF47" s="64">
        <f t="shared" si="3"/>
        <v>863.125617692081</v>
      </c>
    </row>
    <row r="48" ht="15" spans="1:32">
      <c r="A48" s="19">
        <v>44</v>
      </c>
      <c r="B48" s="20" t="s">
        <v>75</v>
      </c>
      <c r="C48" s="21">
        <v>1364</v>
      </c>
      <c r="D48" s="22">
        <v>0.771627565982405</v>
      </c>
      <c r="E48" s="23">
        <v>40</v>
      </c>
      <c r="F48" s="24">
        <v>0.0263929618768328</v>
      </c>
      <c r="G48" s="25">
        <v>0</v>
      </c>
      <c r="H48" s="26">
        <v>1</v>
      </c>
      <c r="I48" s="31">
        <v>0</v>
      </c>
      <c r="J48" s="32">
        <v>0</v>
      </c>
      <c r="K48" s="32">
        <v>0</v>
      </c>
      <c r="L48" s="33">
        <v>3</v>
      </c>
      <c r="M48" s="34">
        <v>0.109970674486804</v>
      </c>
      <c r="N48" s="35">
        <v>0</v>
      </c>
      <c r="O48" s="36">
        <v>0</v>
      </c>
      <c r="P48" s="36">
        <v>0</v>
      </c>
      <c r="Q48" s="36">
        <v>0</v>
      </c>
      <c r="R48" s="33">
        <v>1</v>
      </c>
      <c r="S48" s="42">
        <v>1</v>
      </c>
      <c r="T48" s="43">
        <v>0.511422760382178</v>
      </c>
      <c r="U48" s="42">
        <v>46.8577239617822</v>
      </c>
      <c r="V48" s="43">
        <v>0.00263583815028902</v>
      </c>
      <c r="W48" s="42">
        <v>2.63583815028902</v>
      </c>
      <c r="X48" s="43">
        <v>1</v>
      </c>
      <c r="Y48" s="59">
        <v>0</v>
      </c>
      <c r="Z48" s="59">
        <f t="shared" si="0"/>
        <v>90.603532786558</v>
      </c>
      <c r="AA48" s="42">
        <f t="shared" si="1"/>
        <v>-90.603532786558</v>
      </c>
      <c r="AB48" s="60">
        <v>0</v>
      </c>
      <c r="AC48" s="61">
        <v>0</v>
      </c>
      <c r="AD48" s="62">
        <f t="shared" si="2"/>
        <v>-90.603532786558</v>
      </c>
      <c r="AE48" s="63">
        <v>952.462404487119</v>
      </c>
      <c r="AF48" s="64">
        <f t="shared" si="3"/>
        <v>861.858871700561</v>
      </c>
    </row>
    <row r="49" ht="15" spans="1:32">
      <c r="A49" s="19">
        <v>45</v>
      </c>
      <c r="B49" s="20" t="s">
        <v>76</v>
      </c>
      <c r="C49" s="21">
        <v>192</v>
      </c>
      <c r="D49" s="22">
        <v>0.911458333333333</v>
      </c>
      <c r="E49" s="23">
        <v>15.4166666666667</v>
      </c>
      <c r="F49" s="24">
        <v>0.015625</v>
      </c>
      <c r="G49" s="25">
        <v>0</v>
      </c>
      <c r="H49" s="26">
        <v>1</v>
      </c>
      <c r="I49" s="31">
        <v>0</v>
      </c>
      <c r="J49" s="32">
        <v>0</v>
      </c>
      <c r="K49" s="32">
        <v>0</v>
      </c>
      <c r="L49" s="33">
        <v>1</v>
      </c>
      <c r="M49" s="34">
        <v>0.260416666666667</v>
      </c>
      <c r="N49" s="35">
        <v>0</v>
      </c>
      <c r="O49" s="36">
        <v>0</v>
      </c>
      <c r="P49" s="36">
        <v>0</v>
      </c>
      <c r="Q49" s="36">
        <v>0</v>
      </c>
      <c r="R49" s="33">
        <v>0</v>
      </c>
      <c r="S49" s="42">
        <v>0</v>
      </c>
      <c r="T49" s="43">
        <v>0.727150537634409</v>
      </c>
      <c r="U49" s="42">
        <v>25.2849462365591</v>
      </c>
      <c r="V49" s="43">
        <v>0.00184842883548983</v>
      </c>
      <c r="W49" s="42">
        <v>1.84842883548983</v>
      </c>
      <c r="X49" s="43">
        <v>1</v>
      </c>
      <c r="Y49" s="59">
        <v>0</v>
      </c>
      <c r="Z49" s="59">
        <f t="shared" si="0"/>
        <v>42.8104584053823</v>
      </c>
      <c r="AA49" s="42">
        <f t="shared" si="1"/>
        <v>-42.8104584053823</v>
      </c>
      <c r="AB49" s="60">
        <v>0</v>
      </c>
      <c r="AC49" s="61">
        <v>0</v>
      </c>
      <c r="AD49" s="62">
        <f t="shared" si="2"/>
        <v>-42.8104584053823</v>
      </c>
      <c r="AE49" s="63">
        <v>900.885574132811</v>
      </c>
      <c r="AF49" s="64">
        <f t="shared" si="3"/>
        <v>858.075115727429</v>
      </c>
    </row>
    <row r="50" ht="15" spans="1:32">
      <c r="A50" s="19">
        <v>46</v>
      </c>
      <c r="B50" s="20" t="s">
        <v>77</v>
      </c>
      <c r="C50" s="21">
        <v>264</v>
      </c>
      <c r="D50" s="22">
        <v>0.78219696969697</v>
      </c>
      <c r="E50" s="23">
        <v>40</v>
      </c>
      <c r="F50" s="24">
        <v>0.0227272727272727</v>
      </c>
      <c r="G50" s="25">
        <v>0</v>
      </c>
      <c r="H50" s="26">
        <v>1</v>
      </c>
      <c r="I50" s="31">
        <v>0</v>
      </c>
      <c r="J50" s="32">
        <v>1</v>
      </c>
      <c r="K50" s="32">
        <v>0</v>
      </c>
      <c r="L50" s="33">
        <v>2</v>
      </c>
      <c r="M50" s="34">
        <v>0.378787878787879</v>
      </c>
      <c r="N50" s="35">
        <v>0</v>
      </c>
      <c r="O50" s="36">
        <v>0</v>
      </c>
      <c r="P50" s="36">
        <v>0</v>
      </c>
      <c r="Q50" s="36">
        <v>0</v>
      </c>
      <c r="R50" s="33">
        <v>0</v>
      </c>
      <c r="S50" s="42">
        <v>0</v>
      </c>
      <c r="T50" s="43">
        <v>0.804374389051808</v>
      </c>
      <c r="U50" s="42">
        <v>17.5625610948192</v>
      </c>
      <c r="V50" s="43">
        <v>0.00258240923591068</v>
      </c>
      <c r="W50" s="42">
        <v>2.58240923591068</v>
      </c>
      <c r="X50" s="43">
        <v>1</v>
      </c>
      <c r="Y50" s="59">
        <v>0</v>
      </c>
      <c r="Z50" s="59">
        <f t="shared" si="0"/>
        <v>60.5237582095178</v>
      </c>
      <c r="AA50" s="42">
        <f t="shared" si="1"/>
        <v>-60.5237582095178</v>
      </c>
      <c r="AB50" s="60">
        <v>0</v>
      </c>
      <c r="AC50" s="61">
        <v>0</v>
      </c>
      <c r="AD50" s="62">
        <f t="shared" si="2"/>
        <v>-60.5237582095178</v>
      </c>
      <c r="AE50" s="63">
        <v>917.776247336367</v>
      </c>
      <c r="AF50" s="64">
        <f t="shared" si="3"/>
        <v>857.252489126849</v>
      </c>
    </row>
    <row r="51" ht="15" spans="1:32">
      <c r="A51" s="19">
        <v>47</v>
      </c>
      <c r="B51" s="20" t="s">
        <v>78</v>
      </c>
      <c r="C51" s="21">
        <v>138</v>
      </c>
      <c r="D51" s="22">
        <v>0.923913043478261</v>
      </c>
      <c r="E51" s="23">
        <v>10.4347826086956</v>
      </c>
      <c r="F51" s="24">
        <v>0.0220588235294118</v>
      </c>
      <c r="G51" s="25">
        <v>0</v>
      </c>
      <c r="H51" s="26">
        <v>1</v>
      </c>
      <c r="I51" s="31">
        <v>0</v>
      </c>
      <c r="J51" s="32">
        <v>0</v>
      </c>
      <c r="K51" s="32">
        <v>0</v>
      </c>
      <c r="L51" s="33">
        <v>0</v>
      </c>
      <c r="M51" s="34">
        <v>0</v>
      </c>
      <c r="N51" s="35">
        <v>0</v>
      </c>
      <c r="O51" s="36">
        <v>0</v>
      </c>
      <c r="P51" s="36">
        <v>0</v>
      </c>
      <c r="Q51" s="36">
        <v>0</v>
      </c>
      <c r="R51" s="33">
        <v>0</v>
      </c>
      <c r="S51" s="42">
        <v>0</v>
      </c>
      <c r="T51" s="43">
        <v>0.381954184198223</v>
      </c>
      <c r="U51" s="42">
        <v>59.8045815801777</v>
      </c>
      <c r="V51" s="43">
        <v>0.00611995104039168</v>
      </c>
      <c r="W51" s="42">
        <v>6.11995104039168</v>
      </c>
      <c r="X51" s="43">
        <v>1</v>
      </c>
      <c r="Y51" s="59">
        <v>0</v>
      </c>
      <c r="Z51" s="59">
        <f t="shared" si="0"/>
        <v>76.359315229265</v>
      </c>
      <c r="AA51" s="42">
        <f t="shared" si="1"/>
        <v>-76.359315229265</v>
      </c>
      <c r="AB51" s="60">
        <v>0</v>
      </c>
      <c r="AC51" s="61">
        <v>0</v>
      </c>
      <c r="AD51" s="62">
        <f t="shared" si="2"/>
        <v>-76.359315229265</v>
      </c>
      <c r="AE51" s="63">
        <v>921.753976412461</v>
      </c>
      <c r="AF51" s="64">
        <f t="shared" si="3"/>
        <v>845.394661183196</v>
      </c>
    </row>
    <row r="52" ht="15" spans="1:32">
      <c r="A52" s="19">
        <v>48</v>
      </c>
      <c r="B52" s="20" t="s">
        <v>79</v>
      </c>
      <c r="C52" s="21">
        <v>27</v>
      </c>
      <c r="D52" s="22">
        <v>0.907407407407407</v>
      </c>
      <c r="E52" s="23">
        <v>17.037037037037</v>
      </c>
      <c r="F52" s="24">
        <v>0.037037037037037</v>
      </c>
      <c r="G52" s="25">
        <v>0</v>
      </c>
      <c r="H52" s="26">
        <v>1</v>
      </c>
      <c r="I52" s="31">
        <v>0</v>
      </c>
      <c r="J52" s="32">
        <v>0</v>
      </c>
      <c r="K52" s="32">
        <v>0</v>
      </c>
      <c r="L52" s="33">
        <v>0</v>
      </c>
      <c r="M52" s="34">
        <v>0</v>
      </c>
      <c r="N52" s="35">
        <v>0</v>
      </c>
      <c r="O52" s="36">
        <v>0</v>
      </c>
      <c r="P52" s="40">
        <v>1</v>
      </c>
      <c r="Q52" s="40">
        <v>3</v>
      </c>
      <c r="R52" s="33">
        <v>0</v>
      </c>
      <c r="S52" s="42">
        <v>0</v>
      </c>
      <c r="T52" s="43">
        <v>0.211469534050179</v>
      </c>
      <c r="U52" s="42">
        <v>76.8530465949821</v>
      </c>
      <c r="V52" s="43">
        <v>0</v>
      </c>
      <c r="W52" s="42">
        <v>0</v>
      </c>
      <c r="X52" s="43">
        <v>1</v>
      </c>
      <c r="Y52" s="59">
        <v>0</v>
      </c>
      <c r="Z52" s="59">
        <f t="shared" si="0"/>
        <v>96.8900836320191</v>
      </c>
      <c r="AA52" s="42">
        <f t="shared" si="1"/>
        <v>-96.8900836320191</v>
      </c>
      <c r="AB52" s="60">
        <v>0</v>
      </c>
      <c r="AC52" s="61">
        <v>0</v>
      </c>
      <c r="AD52" s="62">
        <f t="shared" si="2"/>
        <v>-96.8900836320191</v>
      </c>
      <c r="AE52" s="63">
        <v>938.062568534066</v>
      </c>
      <c r="AF52" s="64">
        <f t="shared" si="3"/>
        <v>841.172484902047</v>
      </c>
    </row>
    <row r="53" ht="15" spans="1:32">
      <c r="A53" s="19">
        <v>49</v>
      </c>
      <c r="B53" s="20" t="s">
        <v>80</v>
      </c>
      <c r="C53" s="21">
        <v>144</v>
      </c>
      <c r="D53" s="22">
        <v>0.84375</v>
      </c>
      <c r="E53" s="23">
        <v>40</v>
      </c>
      <c r="F53" s="24">
        <v>0.0208333333333333</v>
      </c>
      <c r="G53" s="25">
        <v>0</v>
      </c>
      <c r="H53" s="26">
        <v>1</v>
      </c>
      <c r="I53" s="31">
        <v>0</v>
      </c>
      <c r="J53" s="32">
        <v>0</v>
      </c>
      <c r="K53" s="32">
        <v>0</v>
      </c>
      <c r="L53" s="33">
        <v>0</v>
      </c>
      <c r="M53" s="34">
        <v>0</v>
      </c>
      <c r="N53" s="35">
        <v>0</v>
      </c>
      <c r="O53" s="36">
        <v>0</v>
      </c>
      <c r="P53" s="36">
        <v>0</v>
      </c>
      <c r="Q53" s="36">
        <v>0</v>
      </c>
      <c r="R53" s="33">
        <v>0</v>
      </c>
      <c r="S53" s="42">
        <v>0</v>
      </c>
      <c r="T53" s="43">
        <v>0.511200716845878</v>
      </c>
      <c r="U53" s="42">
        <v>46.8799283154122</v>
      </c>
      <c r="V53" s="43">
        <v>0.00306748466257669</v>
      </c>
      <c r="W53" s="42">
        <v>3.06748466257669</v>
      </c>
      <c r="X53" s="43">
        <v>1</v>
      </c>
      <c r="Y53" s="59">
        <v>0</v>
      </c>
      <c r="Z53" s="59">
        <f t="shared" si="0"/>
        <v>89.9474129779889</v>
      </c>
      <c r="AA53" s="42">
        <f t="shared" si="1"/>
        <v>-89.9474129779889</v>
      </c>
      <c r="AB53" s="60">
        <v>0</v>
      </c>
      <c r="AC53" s="61">
        <v>0</v>
      </c>
      <c r="AD53" s="62">
        <f t="shared" si="2"/>
        <v>-89.9474129779889</v>
      </c>
      <c r="AE53" s="63">
        <v>929.394298775229</v>
      </c>
      <c r="AF53" s="64">
        <f t="shared" si="3"/>
        <v>839.44688579724</v>
      </c>
    </row>
    <row r="54" ht="15" spans="1:32">
      <c r="A54" s="19">
        <v>50</v>
      </c>
      <c r="B54" s="20" t="s">
        <v>81</v>
      </c>
      <c r="C54" s="21">
        <v>84</v>
      </c>
      <c r="D54" s="22">
        <v>0.827380952380952</v>
      </c>
      <c r="E54" s="23">
        <v>40</v>
      </c>
      <c r="F54" s="24">
        <v>0.0476190476190476</v>
      </c>
      <c r="G54" s="25">
        <v>0</v>
      </c>
      <c r="H54" s="26">
        <v>1</v>
      </c>
      <c r="I54" s="31">
        <v>0</v>
      </c>
      <c r="J54" s="32">
        <v>0</v>
      </c>
      <c r="K54" s="32">
        <v>0</v>
      </c>
      <c r="L54" s="33">
        <v>0</v>
      </c>
      <c r="M54" s="34">
        <v>0</v>
      </c>
      <c r="N54" s="35">
        <v>0</v>
      </c>
      <c r="O54" s="36">
        <v>0</v>
      </c>
      <c r="P54" s="36">
        <v>0</v>
      </c>
      <c r="Q54" s="36">
        <v>0</v>
      </c>
      <c r="R54" s="33">
        <v>0</v>
      </c>
      <c r="S54" s="42">
        <v>0</v>
      </c>
      <c r="T54" s="43">
        <v>0.813748079877112</v>
      </c>
      <c r="U54" s="42">
        <v>16.6251920122888</v>
      </c>
      <c r="V54" s="43">
        <v>0.00047192071731949</v>
      </c>
      <c r="W54" s="42">
        <v>0.47192071731949</v>
      </c>
      <c r="X54" s="43">
        <v>1</v>
      </c>
      <c r="Y54" s="59">
        <v>0</v>
      </c>
      <c r="Z54" s="59">
        <f t="shared" si="0"/>
        <v>57.0971127296083</v>
      </c>
      <c r="AA54" s="42">
        <f t="shared" si="1"/>
        <v>-57.0971127296083</v>
      </c>
      <c r="AB54" s="60">
        <v>0</v>
      </c>
      <c r="AC54" s="61">
        <v>0</v>
      </c>
      <c r="AD54" s="62">
        <f t="shared" si="2"/>
        <v>-57.0971127296083</v>
      </c>
      <c r="AE54" s="63">
        <v>894.635351130178</v>
      </c>
      <c r="AF54" s="64">
        <f t="shared" si="3"/>
        <v>837.53823840057</v>
      </c>
    </row>
    <row r="55" ht="15" spans="1:32">
      <c r="A55" s="19">
        <v>51</v>
      </c>
      <c r="B55" s="20" t="s">
        <v>82</v>
      </c>
      <c r="C55" s="21">
        <v>165</v>
      </c>
      <c r="D55" s="22">
        <v>0.896969696969697</v>
      </c>
      <c r="E55" s="23">
        <v>21.2121212121212</v>
      </c>
      <c r="F55" s="24">
        <v>0.0303030303030303</v>
      </c>
      <c r="G55" s="25">
        <v>0</v>
      </c>
      <c r="H55" s="26">
        <v>1</v>
      </c>
      <c r="I55" s="31">
        <v>0</v>
      </c>
      <c r="J55" s="32">
        <v>0</v>
      </c>
      <c r="K55" s="32">
        <v>0</v>
      </c>
      <c r="L55" s="33">
        <v>0</v>
      </c>
      <c r="M55" s="34">
        <v>0</v>
      </c>
      <c r="N55" s="35">
        <v>0</v>
      </c>
      <c r="O55" s="36">
        <v>0</v>
      </c>
      <c r="P55" s="36">
        <v>0</v>
      </c>
      <c r="Q55" s="36">
        <v>0</v>
      </c>
      <c r="R55" s="33">
        <v>0</v>
      </c>
      <c r="S55" s="42">
        <v>0</v>
      </c>
      <c r="T55" s="43">
        <v>0.16950146627566</v>
      </c>
      <c r="U55" s="42">
        <v>81.049853372434</v>
      </c>
      <c r="V55" s="43">
        <v>0.00922722029988466</v>
      </c>
      <c r="W55" s="42">
        <v>9.22722029988466</v>
      </c>
      <c r="X55" s="43">
        <v>1</v>
      </c>
      <c r="Y55" s="59">
        <v>0</v>
      </c>
      <c r="Z55" s="59">
        <f t="shared" si="0"/>
        <v>111.48919488444</v>
      </c>
      <c r="AA55" s="42">
        <f t="shared" si="1"/>
        <v>-111.48919488444</v>
      </c>
      <c r="AB55" s="60">
        <v>0</v>
      </c>
      <c r="AC55" s="61">
        <v>0</v>
      </c>
      <c r="AD55" s="62">
        <f t="shared" si="2"/>
        <v>-111.48919488444</v>
      </c>
      <c r="AE55" s="63">
        <v>939.970494176218</v>
      </c>
      <c r="AF55" s="64">
        <f t="shared" si="3"/>
        <v>828.481299291778</v>
      </c>
    </row>
    <row r="56" ht="15" spans="1:32">
      <c r="A56" s="19">
        <v>52</v>
      </c>
      <c r="B56" s="20" t="s">
        <v>83</v>
      </c>
      <c r="C56" s="21">
        <v>162</v>
      </c>
      <c r="D56" s="22">
        <v>0.830246913580247</v>
      </c>
      <c r="E56" s="23">
        <v>40</v>
      </c>
      <c r="F56" s="24">
        <v>0.0245398773006135</v>
      </c>
      <c r="G56" s="25">
        <v>0</v>
      </c>
      <c r="H56" s="26">
        <v>1</v>
      </c>
      <c r="I56" s="31">
        <v>0</v>
      </c>
      <c r="J56" s="32">
        <v>0</v>
      </c>
      <c r="K56" s="32">
        <v>0</v>
      </c>
      <c r="L56" s="33">
        <v>0</v>
      </c>
      <c r="M56" s="34">
        <v>0</v>
      </c>
      <c r="N56" s="35">
        <v>0</v>
      </c>
      <c r="O56" s="36">
        <v>0</v>
      </c>
      <c r="P56" s="36">
        <v>0</v>
      </c>
      <c r="Q56" s="36">
        <v>0</v>
      </c>
      <c r="R56" s="33">
        <v>0</v>
      </c>
      <c r="S56" s="42">
        <v>0</v>
      </c>
      <c r="T56" s="43">
        <v>0.410394265232975</v>
      </c>
      <c r="U56" s="42">
        <v>56.9605734767025</v>
      </c>
      <c r="V56" s="43">
        <v>0.00776322173702086</v>
      </c>
      <c r="W56" s="42">
        <v>7.76322173702086</v>
      </c>
      <c r="X56" s="43">
        <v>1</v>
      </c>
      <c r="Y56" s="59">
        <v>0</v>
      </c>
      <c r="Z56" s="59">
        <f t="shared" si="0"/>
        <v>104.723795213723</v>
      </c>
      <c r="AA56" s="42">
        <f t="shared" si="1"/>
        <v>-104.723795213723</v>
      </c>
      <c r="AB56" s="60">
        <v>0</v>
      </c>
      <c r="AC56" s="61">
        <v>0</v>
      </c>
      <c r="AD56" s="62">
        <f t="shared" si="2"/>
        <v>-104.723795213723</v>
      </c>
      <c r="AE56" s="63">
        <v>928.890766593165</v>
      </c>
      <c r="AF56" s="64">
        <f t="shared" si="3"/>
        <v>824.166971379442</v>
      </c>
    </row>
    <row r="57" ht="15" spans="1:32">
      <c r="A57" s="19">
        <v>53</v>
      </c>
      <c r="B57" s="20" t="s">
        <v>84</v>
      </c>
      <c r="C57" s="21">
        <v>255</v>
      </c>
      <c r="D57" s="22">
        <v>0.809803921568627</v>
      </c>
      <c r="E57" s="23">
        <v>40</v>
      </c>
      <c r="F57" s="24">
        <v>0.0352941176470588</v>
      </c>
      <c r="G57" s="25">
        <v>0</v>
      </c>
      <c r="H57" s="26">
        <v>1</v>
      </c>
      <c r="I57" s="31">
        <v>0</v>
      </c>
      <c r="J57" s="32">
        <v>0</v>
      </c>
      <c r="K57" s="32">
        <v>0</v>
      </c>
      <c r="L57" s="33">
        <v>3</v>
      </c>
      <c r="M57" s="34">
        <v>0.588235294117647</v>
      </c>
      <c r="N57" s="35">
        <v>0</v>
      </c>
      <c r="O57" s="36">
        <v>0</v>
      </c>
      <c r="P57" s="36">
        <v>0</v>
      </c>
      <c r="Q57" s="36">
        <v>0</v>
      </c>
      <c r="R57" s="33">
        <v>0</v>
      </c>
      <c r="S57" s="42">
        <v>0</v>
      </c>
      <c r="T57" s="43">
        <v>0.25022137887413</v>
      </c>
      <c r="U57" s="42">
        <v>72.977862112587</v>
      </c>
      <c r="V57" s="43">
        <v>0.0096056622851365</v>
      </c>
      <c r="W57" s="42">
        <v>9.6056622851365</v>
      </c>
      <c r="X57" s="43">
        <v>1</v>
      </c>
      <c r="Y57" s="59">
        <v>0</v>
      </c>
      <c r="Z57" s="59">
        <f t="shared" si="0"/>
        <v>123.171759691841</v>
      </c>
      <c r="AA57" s="42">
        <f t="shared" si="1"/>
        <v>-123.171759691841</v>
      </c>
      <c r="AB57" s="60">
        <v>0</v>
      </c>
      <c r="AC57" s="61">
        <v>0</v>
      </c>
      <c r="AD57" s="62">
        <f t="shared" si="2"/>
        <v>-123.171759691841</v>
      </c>
      <c r="AE57" s="63">
        <v>934.558668590461</v>
      </c>
      <c r="AF57" s="64">
        <f t="shared" si="3"/>
        <v>811.38690889862</v>
      </c>
    </row>
    <row r="58" ht="15" spans="1:32">
      <c r="A58" s="19">
        <v>54</v>
      </c>
      <c r="B58" s="20" t="s">
        <v>85</v>
      </c>
      <c r="C58" s="21">
        <v>266</v>
      </c>
      <c r="D58" s="22">
        <v>0.904135338345865</v>
      </c>
      <c r="E58" s="23">
        <v>18.3458646616542</v>
      </c>
      <c r="F58" s="24">
        <v>0.026615969581749</v>
      </c>
      <c r="G58" s="25">
        <v>0</v>
      </c>
      <c r="H58" s="26">
        <v>1</v>
      </c>
      <c r="I58" s="31">
        <v>0</v>
      </c>
      <c r="J58" s="32">
        <v>0</v>
      </c>
      <c r="K58" s="32">
        <v>0</v>
      </c>
      <c r="L58" s="33">
        <v>2</v>
      </c>
      <c r="M58" s="34">
        <v>0.37593984962406</v>
      </c>
      <c r="N58" s="35">
        <v>0</v>
      </c>
      <c r="O58" s="36">
        <v>0</v>
      </c>
      <c r="P58" s="36">
        <v>0</v>
      </c>
      <c r="Q58" s="36">
        <v>0</v>
      </c>
      <c r="R58" s="33">
        <v>0</v>
      </c>
      <c r="S58" s="42">
        <v>0</v>
      </c>
      <c r="T58" s="43">
        <v>0.0896192093136066</v>
      </c>
      <c r="U58" s="42">
        <v>89.0380790686393</v>
      </c>
      <c r="V58" s="43">
        <v>0.0230040595399188</v>
      </c>
      <c r="W58" s="42">
        <v>23.0040595399188</v>
      </c>
      <c r="X58" s="43">
        <v>1</v>
      </c>
      <c r="Y58" s="59">
        <v>0</v>
      </c>
      <c r="Z58" s="59">
        <f t="shared" si="0"/>
        <v>130.763943119836</v>
      </c>
      <c r="AA58" s="42">
        <f t="shared" si="1"/>
        <v>-130.763943119836</v>
      </c>
      <c r="AB58" s="60">
        <v>0</v>
      </c>
      <c r="AC58" s="61">
        <v>0</v>
      </c>
      <c r="AD58" s="62">
        <f t="shared" si="2"/>
        <v>-130.763943119836</v>
      </c>
      <c r="AE58" s="63">
        <v>927.85470346449</v>
      </c>
      <c r="AF58" s="64">
        <f t="shared" si="3"/>
        <v>797.090760344654</v>
      </c>
    </row>
    <row r="59" ht="34" customHeight="1" spans="1:32">
      <c r="A59" s="27" t="s">
        <v>86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65"/>
    </row>
  </sheetData>
  <autoFilter ref="A4:AF59">
    <sortState ref="A4:AF59">
      <sortCondition ref="AF4" descending="1"/>
    </sortState>
    <extLst/>
  </autoFilter>
  <mergeCells count="22">
    <mergeCell ref="A1:AF1"/>
    <mergeCell ref="D2:Z2"/>
    <mergeCell ref="AB2:AC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59:AF59"/>
    <mergeCell ref="A2:A4"/>
    <mergeCell ref="B2:B4"/>
    <mergeCell ref="C2:C4"/>
    <mergeCell ref="Z3:Z4"/>
    <mergeCell ref="AD2:AD4"/>
    <mergeCell ref="AE2:AE4"/>
    <mergeCell ref="AF2:AF4"/>
  </mergeCells>
  <pageMargins left="0.751388888888889" right="0.751388888888889" top="1" bottom="1" header="0.5" footer="0.5"/>
  <pageSetup paperSize="8" scale="4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八月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yejunbin</cp:lastModifiedBy>
  <dcterms:created xsi:type="dcterms:W3CDTF">2006-09-16T00:00:00Z</dcterms:created>
  <dcterms:modified xsi:type="dcterms:W3CDTF">2021-09-09T06:27:54Z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